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310325 КС 1\"/>
    </mc:Choice>
  </mc:AlternateContent>
  <xr:revisionPtr revIDLastSave="0" documentId="13_ncr:1_{D223893D-BE9B-4AC2-AAF6-E57D26CCEF9B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Приложение 4" sheetId="1" r:id="rId1"/>
  </sheets>
  <definedNames>
    <definedName name="_xlnm.Print_Area" localSheetId="0">'Приложение 4'!$A$1:$F$170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25" i="1" s="1"/>
  <c r="A26" i="1" s="1"/>
  <c r="A27" i="1" s="1"/>
  <c r="A28" i="1" s="1"/>
  <c r="A29" i="1" s="1"/>
  <c r="A30" i="1" s="1"/>
  <c r="D28" i="1"/>
  <c r="D27" i="1"/>
  <c r="D26" i="1"/>
  <c r="D25" i="1"/>
  <c r="A31" i="1" l="1"/>
  <c r="A33" i="1" s="1"/>
  <c r="A35" i="1" s="1"/>
  <c r="A36" i="1" s="1"/>
  <c r="A37" i="1" s="1"/>
  <c r="A38" i="1" s="1"/>
  <c r="A40" i="1" s="1"/>
  <c r="A41" i="1" s="1"/>
  <c r="A42" i="1" s="1"/>
  <c r="A43" i="1" s="1"/>
  <c r="A44" i="1" s="1"/>
  <c r="A47" i="1" s="1"/>
  <c r="A49" i="1" s="1"/>
  <c r="A50" i="1" s="1"/>
  <c r="D67" i="1"/>
  <c r="D38" i="1"/>
  <c r="A51" i="1" l="1"/>
  <c r="A52" i="1" s="1"/>
  <c r="A54" i="1"/>
  <c r="A55" i="1" s="1"/>
  <c r="A56" i="1" s="1"/>
  <c r="A57" i="1" s="1"/>
  <c r="A58" i="1" s="1"/>
  <c r="A61" i="1" s="1"/>
  <c r="A63" i="1" s="1"/>
  <c r="A64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80" i="1" s="1"/>
  <c r="A81" i="1" s="1"/>
  <c r="A84" i="1" s="1"/>
  <c r="A85" i="1" s="1"/>
  <c r="A86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6" i="1" s="1"/>
  <c r="A117" i="1" s="1"/>
  <c r="A118" i="1" s="1"/>
  <c r="A120" i="1" s="1"/>
  <c r="A121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0" i="1" s="1"/>
  <c r="A141" i="1" s="1"/>
  <c r="A142" i="1" s="1"/>
  <c r="A143" i="1" s="1"/>
  <c r="A145" i="1" s="1"/>
  <c r="A146" i="1" s="1"/>
  <c r="A149" i="1" s="1"/>
  <c r="A150" i="1" s="1"/>
  <c r="A151" i="1" s="1"/>
  <c r="A152" i="1" s="1"/>
  <c r="A154" i="1" s="1"/>
  <c r="A155" i="1" s="1"/>
  <c r="A156" i="1" s="1"/>
  <c r="A157" i="1" s="1"/>
  <c r="A158" i="1" s="1"/>
  <c r="A160" i="1" s="1"/>
</calcChain>
</file>

<file path=xl/sharedStrings.xml><?xml version="1.0" encoding="utf-8"?>
<sst xmlns="http://schemas.openxmlformats.org/spreadsheetml/2006/main" count="484" uniqueCount="171">
  <si>
    <t xml:space="preserve">Ведомость поставки материалов и оборудования к техническому заданию </t>
  </si>
  <si>
    <t>шт</t>
  </si>
  <si>
    <t>№ п/п</t>
  </si>
  <si>
    <t>Наименование материалов/оборудования</t>
  </si>
  <si>
    <t>1.</t>
  </si>
  <si>
    <t>2.</t>
  </si>
  <si>
    <t>3.</t>
  </si>
  <si>
    <t>V</t>
  </si>
  <si>
    <t>к договору №_______ от________</t>
  </si>
  <si>
    <t>Согласовано:</t>
  </si>
  <si>
    <t>Приобретение материалов/оборудования</t>
  </si>
  <si>
    <t>Заказчиком (кол-во)</t>
  </si>
  <si>
    <t>Подрядчиком (кол-во)</t>
  </si>
  <si>
    <t>6.</t>
  </si>
  <si>
    <t>5.</t>
  </si>
  <si>
    <t>на участие в тендере по объекту капитального строительства:</t>
  </si>
  <si>
    <t xml:space="preserve">Примечание: </t>
  </si>
  <si>
    <t>Ед.изм</t>
  </si>
  <si>
    <t>Кронштейн РА1</t>
  </si>
  <si>
    <t>м</t>
  </si>
  <si>
    <t>Объём по проекту</t>
  </si>
  <si>
    <t>Утверждаю:</t>
  </si>
  <si>
    <t xml:space="preserve">Монтажные работы </t>
  </si>
  <si>
    <t>Силовое оборудование</t>
  </si>
  <si>
    <t xml:space="preserve"> шт./тн</t>
  </si>
  <si>
    <r>
      <rPr>
        <b/>
        <sz val="12"/>
        <rFont val="Times New Roman"/>
        <family val="1"/>
        <charset val="204"/>
      </rPr>
      <t>Монтаж опор</t>
    </r>
    <r>
      <rPr>
        <sz val="12"/>
        <rFont val="Times New Roman"/>
        <family val="1"/>
        <charset val="204"/>
      </rPr>
      <t xml:space="preserve"> </t>
    </r>
  </si>
  <si>
    <t>1 компл.</t>
  </si>
  <si>
    <t>Железобетонные элементы</t>
  </si>
  <si>
    <t>шт./кг</t>
  </si>
  <si>
    <t>2/2260,0</t>
  </si>
  <si>
    <t>Стальные конструкции</t>
  </si>
  <si>
    <t>Линейная арматура</t>
  </si>
  <si>
    <t>Стандартные изделия</t>
  </si>
  <si>
    <t>Оборудование на напряжение выше 1000 В</t>
  </si>
  <si>
    <t>1/40,0</t>
  </si>
  <si>
    <t>1/13,8</t>
  </si>
  <si>
    <t>1/2,0</t>
  </si>
  <si>
    <t>1/1,5</t>
  </si>
  <si>
    <t>3/3,6</t>
  </si>
  <si>
    <t>2/220,0</t>
  </si>
  <si>
    <t>3/4,5</t>
  </si>
  <si>
    <t>Кабельно-проводниковая продукция</t>
  </si>
  <si>
    <t>4.</t>
  </si>
  <si>
    <t>Кронштейн РА4, 3.407.1-143.8.66</t>
  </si>
  <si>
    <t>Вязка спиральная СВ 70</t>
  </si>
  <si>
    <t>1/0,9</t>
  </si>
  <si>
    <t>12/0,24</t>
  </si>
  <si>
    <t>2/3,8</t>
  </si>
  <si>
    <t>3/11,7</t>
  </si>
  <si>
    <t>Разрядник мультикамерный РМК-20-IV-УХЛ1</t>
  </si>
  <si>
    <t>Стойка железобетонная вибрированная, ТУ 5863-007-96502166-2016, ТУ 5863-007-96502166-2016  СВ110-5</t>
  </si>
  <si>
    <t>Траверса ТМ12, 25.0016-11</t>
  </si>
  <si>
    <t>Траверса ТМ14, 25.0016-12</t>
  </si>
  <si>
    <t>Изолятор линейный подвесной полимерный ЛК-70/20</t>
  </si>
  <si>
    <t>Ушко однолапчатое У2К-7-16 ГОСТ 2727-77</t>
  </si>
  <si>
    <t>Плита П-3и</t>
  </si>
  <si>
    <t>Стяжка Г1   3.407.1-143.8.44</t>
  </si>
  <si>
    <t>Колпачок К9  ГОСТ 1232-2017</t>
  </si>
  <si>
    <t>Кронштейн РА2, 3.407.1-143.8.65</t>
  </si>
  <si>
    <t>Кронштейн РА5, 3.407.1-143.8.67</t>
  </si>
  <si>
    <t>Кронштейн У2     3.407.1-143.8.41</t>
  </si>
  <si>
    <t xml:space="preserve">"ВЛ 10 кВ на кусовую площадку №6 Мастерьельского месторождения нефти ". </t>
  </si>
  <si>
    <t>1/3,5</t>
  </si>
  <si>
    <t>1</t>
  </si>
  <si>
    <t>Шкаф распределительный ВУП-6.54.6 500x400x220</t>
  </si>
  <si>
    <t>Монтаж опоры  П10-3н (со стойкой СВ110-3,5) в составе:</t>
  </si>
  <si>
    <t xml:space="preserve"> Свайные работы</t>
  </si>
  <si>
    <t>4/4520,0</t>
  </si>
  <si>
    <t>4/210,0</t>
  </si>
  <si>
    <t>4/92,8</t>
  </si>
  <si>
    <t>4/54,4</t>
  </si>
  <si>
    <t>12/1,56</t>
  </si>
  <si>
    <t>12/9,6</t>
  </si>
  <si>
    <t>12/8,52</t>
  </si>
  <si>
    <t>4/14,0</t>
  </si>
  <si>
    <t>Монтаж опоры  (со стойкой СВ110-5) в составе:</t>
  </si>
  <si>
    <t>3/2,7</t>
  </si>
  <si>
    <t>9/990,0</t>
  </si>
  <si>
    <t>9/10170</t>
  </si>
  <si>
    <t>9/52,65</t>
  </si>
  <si>
    <t>3/99,0</t>
  </si>
  <si>
    <t>6/42,0</t>
  </si>
  <si>
    <t>9/0,18</t>
  </si>
  <si>
    <t>18/1,962</t>
  </si>
  <si>
    <t>9/1,17</t>
  </si>
  <si>
    <t>9/30,6</t>
  </si>
  <si>
    <t>18/12,6</t>
  </si>
  <si>
    <t>18/21,6</t>
  </si>
  <si>
    <t>18/7,2</t>
  </si>
  <si>
    <t>6/7,2</t>
  </si>
  <si>
    <t>12/0,756</t>
  </si>
  <si>
    <t>1/3,0</t>
  </si>
  <si>
    <t>2/11,7</t>
  </si>
  <si>
    <t>2/27,0</t>
  </si>
  <si>
    <t>1/18,8</t>
  </si>
  <si>
    <t>1/7,0</t>
  </si>
  <si>
    <t>3/2,1</t>
  </si>
  <si>
    <t>1/0,8</t>
  </si>
  <si>
    <t>6/1,248</t>
  </si>
  <si>
    <t>2/0,04</t>
  </si>
  <si>
    <t>3/0,327</t>
  </si>
  <si>
    <t>3/0,39</t>
  </si>
  <si>
    <t>2/6,8</t>
  </si>
  <si>
    <t>6/4,2</t>
  </si>
  <si>
    <t>6/2,4</t>
  </si>
  <si>
    <t>2/1,42</t>
  </si>
  <si>
    <t>3/0,189</t>
  </si>
  <si>
    <t>Монтаж опоры А20-3н+КР в составе:</t>
  </si>
  <si>
    <t>1/6,7</t>
  </si>
  <si>
    <t>5/0,1</t>
  </si>
  <si>
    <t>10/1,09</t>
  </si>
  <si>
    <t>5/17,0</t>
  </si>
  <si>
    <t>3/1,2</t>
  </si>
  <si>
    <t>УОП в составе:</t>
  </si>
  <si>
    <t>1/9,85</t>
  </si>
  <si>
    <t>1/13,0</t>
  </si>
  <si>
    <t>3/0,06</t>
  </si>
  <si>
    <t>6/0,654</t>
  </si>
  <si>
    <t>2/0,26</t>
  </si>
  <si>
    <t>3/0,57</t>
  </si>
  <si>
    <t>3/10,2</t>
  </si>
  <si>
    <t>Труба 377х9 ГОСТ 10704-91 09Г2С ГОСТ 10705-80</t>
  </si>
  <si>
    <t>тн</t>
  </si>
  <si>
    <t>Круг В20 ГОСТ 2590-2006 ВСт3пс5 ГОСТ 535-2005</t>
  </si>
  <si>
    <t>Уголок 90х6 ГОСТ 8509-93 С345-5 ГОСТ 27772-2021</t>
  </si>
  <si>
    <t>Круг В24 ГОСТ 2590-2006 ВСт3пс5 ГОСТ 535-2005</t>
  </si>
  <si>
    <t>Гайка М20, ГОСТ ISO 4032-2014</t>
  </si>
  <si>
    <t>Шайба А20.08кп016, ГОСТ 11371-78</t>
  </si>
  <si>
    <t>Надставки ТС2, 25.0016-10</t>
  </si>
  <si>
    <t>Заземляющий проводник ЗП1, 3.407.1-143.8.54</t>
  </si>
  <si>
    <t>Зажим поддерживающий глухой ПГУ-2-2</t>
  </si>
  <si>
    <t>Устроиство защиты УЗД-1-1</t>
  </si>
  <si>
    <t>Зажим ПС-2</t>
  </si>
  <si>
    <t>Траверса ТМ67, 27.0002-32</t>
  </si>
  <si>
    <t>Траверса  ТМ68, 27.0002-33</t>
  </si>
  <si>
    <t>Крепление подкоса У52, Л56-97.04.01</t>
  </si>
  <si>
    <t>Зажим плашечный CD35</t>
  </si>
  <si>
    <t>Изолятор  IF27 ГОСТ 1232-2017</t>
  </si>
  <si>
    <t>Зажим анкерный PAZ 2</t>
  </si>
  <si>
    <t>Изолятор подвесной SML 70/20Г</t>
  </si>
  <si>
    <t>Соединитель UU 7-16</t>
  </si>
  <si>
    <t>Болт М20х260, ГОСТ Р ИСО 4014-2013</t>
  </si>
  <si>
    <t>Привод ПРНЗ-10У1</t>
  </si>
  <si>
    <t>Разъеденитель наружной установки РЛНД1-10/400 У1</t>
  </si>
  <si>
    <t>Вал привода РА7, 3.407.1-143.8.69</t>
  </si>
  <si>
    <t>Траверса ТМ65, 27.0002-30</t>
  </si>
  <si>
    <t>Хомут Х7, 3.407.1-143.8.68</t>
  </si>
  <si>
    <t>Хомут  Х8,  3.407.1-143.8.49</t>
  </si>
  <si>
    <t>Зажим аппаратный А2А-95</t>
  </si>
  <si>
    <t>Траверса ТМ66, 27.0002-30</t>
  </si>
  <si>
    <t>Хомут Х8,  3.407.1-143.8.49</t>
  </si>
  <si>
    <t>Траверса ТМ73, 27.0002-38</t>
  </si>
  <si>
    <t>Траверса ТМ74, 27.0002-39</t>
  </si>
  <si>
    <t>Хомут Х51, 27.0002-42</t>
  </si>
  <si>
    <t>Зажим CD 153N+BI</t>
  </si>
  <si>
    <t>Самонесущий изолированный провод СИП-3 1х95 мм2 ГОСТ 31946-2012</t>
  </si>
  <si>
    <t>КТПК-Т-В/К-400/10/0,4кВ серии «Киоск» наружной
установки</t>
  </si>
  <si>
    <t xml:space="preserve">Грунтовка Изолэп-mastic 2слоя </t>
  </si>
  <si>
    <t>кг</t>
  </si>
  <si>
    <t>14/15820,0</t>
  </si>
  <si>
    <t>14/735,0</t>
  </si>
  <si>
    <t>14/324,8</t>
  </si>
  <si>
    <t>14/190,4</t>
  </si>
  <si>
    <t>42/5,46</t>
  </si>
  <si>
    <t>42/0,84</t>
  </si>
  <si>
    <t>42/33,6</t>
  </si>
  <si>
    <t>42/29,82</t>
  </si>
  <si>
    <t>14/49,0</t>
  </si>
  <si>
    <t>Монтаж опоры АУ10-3  в составе:</t>
  </si>
  <si>
    <t>Монтаж опоры А20-3н+АР в составе:</t>
  </si>
  <si>
    <t xml:space="preserve">                       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</si>
</sst>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&quot;р. &quot;;\-#,##0.00&quot;р. &quot;;&quot; -&quot;#&quot;р. &quot;;@\ "/>
    <numFmt numFmtId="165" formatCode="0.0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u/>
      <sz val="12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8" fillId="0" borderId="0" applyFill="0" applyBorder="0" applyAlignment="0" applyProtection="0"/>
    <xf numFmtId="0" fontId="22" fillId="0" borderId="0"/>
    <xf numFmtId="0" fontId="29" fillId="0" borderId="0"/>
  </cellStyleXfs>
  <cellXfs count="114">
    <xf numFmtId="0" fontId="0" fillId="0" borderId="0" xfId="0"/>
    <xf numFmtId="0" fontId="23" fillId="0" borderId="0" xfId="0" applyFont="1" applyFill="1"/>
    <xf numFmtId="0" fontId="24" fillId="0" borderId="0" xfId="42" applyFont="1" applyFill="1"/>
    <xf numFmtId="0" fontId="27" fillId="0" borderId="0" xfId="0" applyFont="1" applyFill="1" applyBorder="1"/>
    <xf numFmtId="0" fontId="25" fillId="0" borderId="0" xfId="0" applyFont="1" applyFill="1" applyBorder="1"/>
    <xf numFmtId="0" fontId="26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7" fillId="0" borderId="0" xfId="0" applyFont="1" applyFill="1" applyBorder="1" applyAlignment="1"/>
    <xf numFmtId="0" fontId="1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23" fillId="0" borderId="14" xfId="0" applyFont="1" applyFill="1" applyBorder="1"/>
    <xf numFmtId="0" fontId="24" fillId="0" borderId="14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0" fillId="0" borderId="13" xfId="0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28" fillId="0" borderId="0" xfId="0" applyFont="1" applyFill="1" applyBorder="1"/>
    <xf numFmtId="0" fontId="19" fillId="0" borderId="0" xfId="0" applyFont="1" applyFill="1" applyBorder="1"/>
    <xf numFmtId="0" fontId="26" fillId="0" borderId="13" xfId="0" applyFont="1" applyFill="1" applyBorder="1" applyAlignment="1">
      <alignment vertical="center"/>
    </xf>
    <xf numFmtId="0" fontId="22" fillId="0" borderId="0" xfId="0" applyFont="1"/>
    <xf numFmtId="0" fontId="19" fillId="0" borderId="10" xfId="0" applyFont="1" applyFill="1" applyBorder="1" applyAlignment="1">
      <alignment horizontal="center" vertical="center" wrapText="1"/>
    </xf>
    <xf numFmtId="0" fontId="23" fillId="33" borderId="0" xfId="0" applyFont="1" applyFill="1"/>
    <xf numFmtId="0" fontId="24" fillId="33" borderId="0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vertical="center"/>
    </xf>
    <xf numFmtId="49" fontId="23" fillId="33" borderId="0" xfId="0" applyNumberFormat="1" applyFont="1" applyFill="1"/>
    <xf numFmtId="0" fontId="0" fillId="33" borderId="0" xfId="0" applyFont="1" applyFill="1" applyBorder="1" applyAlignment="1">
      <alignment vertical="center"/>
    </xf>
    <xf numFmtId="0" fontId="24" fillId="0" borderId="0" xfId="42" applyFont="1" applyFill="1" applyBorder="1"/>
    <xf numFmtId="0" fontId="19" fillId="0" borderId="10" xfId="42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25" fillId="0" borderId="17" xfId="0" applyFont="1" applyFill="1" applyBorder="1"/>
    <xf numFmtId="0" fontId="25" fillId="0" borderId="18" xfId="0" applyFont="1" applyFill="1" applyBorder="1"/>
    <xf numFmtId="0" fontId="19" fillId="0" borderId="18" xfId="0" applyFont="1" applyFill="1" applyBorder="1" applyAlignment="1">
      <alignment horizontal="center" vertical="center"/>
    </xf>
    <xf numFmtId="0" fontId="25" fillId="0" borderId="14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7" fillId="0" borderId="14" xfId="0" applyFont="1" applyFill="1" applyBorder="1"/>
    <xf numFmtId="0" fontId="27" fillId="0" borderId="14" xfId="0" applyFont="1" applyFill="1" applyBorder="1" applyAlignment="1">
      <alignment horizontal="left"/>
    </xf>
    <xf numFmtId="0" fontId="21" fillId="0" borderId="20" xfId="42" applyFont="1" applyFill="1" applyBorder="1" applyAlignment="1">
      <alignment horizontal="center"/>
    </xf>
    <xf numFmtId="0" fontId="21" fillId="0" borderId="13" xfId="42" applyFont="1" applyFill="1" applyBorder="1" applyAlignment="1">
      <alignment horizontal="center"/>
    </xf>
    <xf numFmtId="49" fontId="21" fillId="33" borderId="13" xfId="42" applyNumberFormat="1" applyFont="1" applyFill="1" applyBorder="1" applyAlignment="1">
      <alignment horizontal="center"/>
    </xf>
    <xf numFmtId="0" fontId="21" fillId="0" borderId="21" xfId="42" applyFont="1" applyFill="1" applyBorder="1" applyAlignment="1">
      <alignment horizontal="center"/>
    </xf>
    <xf numFmtId="49" fontId="19" fillId="0" borderId="10" xfId="42" applyNumberFormat="1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horizontal="right" vertical="center"/>
    </xf>
    <xf numFmtId="0" fontId="22" fillId="34" borderId="0" xfId="0" applyFont="1" applyFill="1"/>
    <xf numFmtId="0" fontId="22" fillId="33" borderId="0" xfId="0" applyFont="1" applyFill="1"/>
    <xf numFmtId="0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left" vertical="top" wrapText="1"/>
    </xf>
    <xf numFmtId="0" fontId="19" fillId="33" borderId="10" xfId="42" applyFont="1" applyFill="1" applyBorder="1" applyAlignment="1">
      <alignment horizontal="center" vertical="center" wrapText="1"/>
    </xf>
    <xf numFmtId="17" fontId="19" fillId="33" borderId="10" xfId="0" applyNumberFormat="1" applyFont="1" applyFill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left" vertical="center" wrapText="1"/>
    </xf>
    <xf numFmtId="1" fontId="19" fillId="33" borderId="1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left" wrapText="1"/>
    </xf>
    <xf numFmtId="16" fontId="19" fillId="33" borderId="10" xfId="0" applyNumberFormat="1" applyFont="1" applyFill="1" applyBorder="1" applyAlignment="1">
      <alignment horizontal="center" vertical="center"/>
    </xf>
    <xf numFmtId="0" fontId="19" fillId="33" borderId="10" xfId="0" applyNumberFormat="1" applyFont="1" applyFill="1" applyBorder="1" applyAlignment="1">
      <alignment horizontal="left" vertical="center"/>
    </xf>
    <xf numFmtId="0" fontId="19" fillId="33" borderId="1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horizontal="left"/>
    </xf>
    <xf numFmtId="0" fontId="0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left" vertical="center"/>
    </xf>
    <xf numFmtId="49" fontId="21" fillId="33" borderId="0" xfId="0" applyNumberFormat="1" applyFont="1" applyFill="1" applyBorder="1" applyAlignment="1">
      <alignment vertical="center"/>
    </xf>
    <xf numFmtId="0" fontId="31" fillId="33" borderId="0" xfId="0" applyFont="1" applyFill="1"/>
    <xf numFmtId="0" fontId="31" fillId="33" borderId="0" xfId="0" applyFont="1" applyFill="1" applyBorder="1"/>
    <xf numFmtId="0" fontId="22" fillId="33" borderId="0" xfId="0" applyNumberFormat="1" applyFont="1" applyFill="1"/>
    <xf numFmtId="0" fontId="19" fillId="33" borderId="23" xfId="0" applyNumberFormat="1" applyFont="1" applyFill="1" applyBorder="1" applyAlignment="1">
      <alignment horizontal="center" vertical="center"/>
    </xf>
    <xf numFmtId="0" fontId="19" fillId="33" borderId="23" xfId="42" applyFont="1" applyFill="1" applyBorder="1" applyAlignment="1">
      <alignment horizontal="left" vertical="top" wrapText="1"/>
    </xf>
    <xf numFmtId="0" fontId="19" fillId="33" borderId="23" xfId="42" applyFont="1" applyFill="1" applyBorder="1" applyAlignment="1">
      <alignment horizontal="center" vertical="center" wrapText="1"/>
    </xf>
    <xf numFmtId="165" fontId="19" fillId="33" borderId="10" xfId="0" applyNumberFormat="1" applyFont="1" applyFill="1" applyBorder="1" applyAlignment="1">
      <alignment horizontal="center" vertical="center"/>
    </xf>
    <xf numFmtId="49" fontId="19" fillId="33" borderId="23" xfId="0" applyNumberFormat="1" applyFont="1" applyFill="1" applyBorder="1" applyAlignment="1">
      <alignment horizontal="center" vertical="center"/>
    </xf>
    <xf numFmtId="0" fontId="19" fillId="33" borderId="10" xfId="0" applyNumberFormat="1" applyFont="1" applyFill="1" applyBorder="1" applyAlignment="1">
      <alignment horizontal="left" vertical="center" wrapText="1"/>
    </xf>
    <xf numFmtId="49" fontId="19" fillId="33" borderId="17" xfId="0" applyNumberFormat="1" applyFont="1" applyFill="1" applyBorder="1" applyAlignment="1">
      <alignment horizontal="center" vertical="center"/>
    </xf>
    <xf numFmtId="49" fontId="20" fillId="33" borderId="18" xfId="0" applyNumberFormat="1" applyFont="1" applyFill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49" fontId="20" fillId="33" borderId="11" xfId="0" applyNumberFormat="1" applyFont="1" applyFill="1" applyBorder="1" applyAlignment="1">
      <alignment horizontal="left" vertical="center"/>
    </xf>
    <xf numFmtId="49" fontId="20" fillId="33" borderId="12" xfId="0" applyNumberFormat="1" applyFont="1" applyFill="1" applyBorder="1" applyAlignment="1">
      <alignment horizontal="left" vertical="center"/>
    </xf>
    <xf numFmtId="49" fontId="20" fillId="33" borderId="16" xfId="0" applyNumberFormat="1" applyFont="1" applyFill="1" applyBorder="1" applyAlignment="1">
      <alignment horizontal="left" vertical="center"/>
    </xf>
    <xf numFmtId="49" fontId="21" fillId="33" borderId="11" xfId="0" applyNumberFormat="1" applyFont="1" applyFill="1" applyBorder="1" applyAlignment="1">
      <alignment horizontal="left" vertical="center"/>
    </xf>
    <xf numFmtId="49" fontId="21" fillId="33" borderId="12" xfId="0" applyNumberFormat="1" applyFont="1" applyFill="1" applyBorder="1" applyAlignment="1">
      <alignment horizontal="left" vertical="center"/>
    </xf>
    <xf numFmtId="49" fontId="21" fillId="33" borderId="11" xfId="0" applyNumberFormat="1" applyFont="1" applyFill="1" applyBorder="1" applyAlignment="1">
      <alignment horizontal="left" wrapText="1"/>
    </xf>
    <xf numFmtId="49" fontId="21" fillId="33" borderId="12" xfId="0" applyNumberFormat="1" applyFont="1" applyFill="1" applyBorder="1" applyAlignment="1">
      <alignment horizontal="left" wrapText="1"/>
    </xf>
    <xf numFmtId="49" fontId="21" fillId="33" borderId="16" xfId="0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 vertical="top" wrapText="1"/>
    </xf>
    <xf numFmtId="0" fontId="20" fillId="0" borderId="14" xfId="42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30" fillId="0" borderId="14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49" fontId="19" fillId="0" borderId="22" xfId="42" applyNumberFormat="1" applyFont="1" applyFill="1" applyBorder="1" applyAlignment="1">
      <alignment horizontal="center" vertical="center" wrapText="1"/>
    </xf>
    <xf numFmtId="49" fontId="19" fillId="0" borderId="23" xfId="42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left" wrapText="1"/>
    </xf>
    <xf numFmtId="49" fontId="20" fillId="34" borderId="11" xfId="0" applyNumberFormat="1" applyFont="1" applyFill="1" applyBorder="1" applyAlignment="1">
      <alignment horizontal="center" vertical="center"/>
    </xf>
    <xf numFmtId="49" fontId="20" fillId="34" borderId="12" xfId="0" applyNumberFormat="1" applyFont="1" applyFill="1" applyBorder="1" applyAlignment="1">
      <alignment horizontal="center" vertical="center"/>
    </xf>
    <xf numFmtId="49" fontId="20" fillId="34" borderId="1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/>
    </xf>
    <xf numFmtId="49" fontId="20" fillId="33" borderId="11" xfId="0" applyNumberFormat="1" applyFont="1" applyFill="1" applyBorder="1" applyAlignment="1">
      <alignment horizontal="center" vertical="center"/>
    </xf>
    <xf numFmtId="49" fontId="20" fillId="33" borderId="12" xfId="0" applyNumberFormat="1" applyFont="1" applyFill="1" applyBorder="1" applyAlignment="1">
      <alignment horizontal="center" vertical="center"/>
    </xf>
    <xf numFmtId="49" fontId="20" fillId="33" borderId="16" xfId="0" applyNumberFormat="1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right" vertic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 2" xfId="43" xr:uid="{00000000-0005-0000-0000-00001B000000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5000000}"/>
    <cellStyle name="Обычный 3" xfId="44" xr:uid="{00000000-0005-0000-0000-000026000000}"/>
    <cellStyle name="Обычный 4" xfId="45" xr:uid="{00000000-0005-0000-0000-000027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163</xdr:row>
      <xdr:rowOff>0</xdr:rowOff>
    </xdr:from>
    <xdr:to>
      <xdr:col>1</xdr:col>
      <xdr:colOff>514350</xdr:colOff>
      <xdr:row>164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66775" y="357187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238548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523875</xdr:colOff>
      <xdr:row>164</xdr:row>
      <xdr:rowOff>238550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76300" y="3555682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514350</xdr:colOff>
      <xdr:row>162</xdr:row>
      <xdr:rowOff>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6775" y="3555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9"/>
  <sheetViews>
    <sheetView tabSelected="1" view="pageBreakPreview" zoomScale="110" zoomScaleNormal="110" zoomScaleSheetLayoutView="110" workbookViewId="0">
      <selection activeCell="F5" sqref="F5"/>
    </sheetView>
  </sheetViews>
  <sheetFormatPr defaultColWidth="9.1796875" defaultRowHeight="14" x14ac:dyDescent="0.3"/>
  <cols>
    <col min="1" max="1" width="5.453125" style="1" customWidth="1"/>
    <col min="2" max="2" width="74.453125" style="1" customWidth="1"/>
    <col min="3" max="3" width="11.453125" style="1" customWidth="1"/>
    <col min="4" max="4" width="11.81640625" style="28" customWidth="1"/>
    <col min="5" max="5" width="12.81640625" style="1" customWidth="1"/>
    <col min="6" max="6" width="15" style="1" customWidth="1"/>
    <col min="7" max="7" width="9.1796875" style="15"/>
    <col min="8" max="8" width="11" style="1" customWidth="1"/>
    <col min="9" max="16384" width="9.1796875" style="1"/>
  </cols>
  <sheetData>
    <row r="1" spans="1:8" ht="16.5" x14ac:dyDescent="0.35">
      <c r="A1" s="34"/>
      <c r="B1" s="35"/>
      <c r="C1" s="36"/>
      <c r="E1" s="47"/>
      <c r="F1" s="113" t="s">
        <v>170</v>
      </c>
      <c r="G1" s="32"/>
      <c r="H1" s="8"/>
    </row>
    <row r="2" spans="1:8" ht="15.5" x14ac:dyDescent="0.35">
      <c r="A2" s="37"/>
      <c r="B2" s="4"/>
      <c r="C2" s="38"/>
      <c r="E2" s="51"/>
      <c r="F2" s="50" t="s">
        <v>8</v>
      </c>
      <c r="G2" s="13"/>
      <c r="H2" s="9"/>
    </row>
    <row r="3" spans="1:8" ht="15.5" x14ac:dyDescent="0.35">
      <c r="A3" s="37"/>
      <c r="B3" s="4"/>
      <c r="C3" s="38"/>
      <c r="E3" s="50"/>
      <c r="F3" s="50"/>
      <c r="G3" s="13"/>
      <c r="H3" s="9"/>
    </row>
    <row r="4" spans="1:8" ht="25.5" customHeight="1" x14ac:dyDescent="0.35">
      <c r="A4" s="39" t="s">
        <v>9</v>
      </c>
      <c r="B4" s="3"/>
      <c r="C4" s="4"/>
      <c r="E4" s="106" t="s">
        <v>21</v>
      </c>
      <c r="F4" s="106"/>
      <c r="G4" s="6"/>
      <c r="H4" s="6"/>
    </row>
    <row r="5" spans="1:8" ht="15.5" x14ac:dyDescent="0.35">
      <c r="A5" s="39"/>
      <c r="B5" s="3"/>
      <c r="C5" s="5"/>
      <c r="E5" s="49"/>
      <c r="F5" s="48"/>
      <c r="G5" s="6"/>
      <c r="H5" s="6"/>
    </row>
    <row r="6" spans="1:8" ht="15.5" x14ac:dyDescent="0.35">
      <c r="A6" s="39"/>
      <c r="B6" s="3"/>
      <c r="C6" s="5"/>
      <c r="E6" s="49"/>
      <c r="F6" s="48"/>
      <c r="G6" s="91"/>
      <c r="H6" s="91"/>
    </row>
    <row r="7" spans="1:8" ht="15.5" x14ac:dyDescent="0.35">
      <c r="A7" s="40"/>
      <c r="B7" s="3"/>
      <c r="C7" s="5"/>
      <c r="E7" s="107"/>
      <c r="F7" s="107"/>
      <c r="G7" s="6"/>
      <c r="H7" s="7"/>
    </row>
    <row r="8" spans="1:8" ht="15.5" x14ac:dyDescent="0.35">
      <c r="A8" s="39"/>
      <c r="B8" s="3"/>
      <c r="C8" s="5"/>
      <c r="E8" s="49"/>
      <c r="F8" s="48"/>
      <c r="G8" s="6"/>
      <c r="H8" s="6"/>
    </row>
    <row r="9" spans="1:8" ht="15.5" x14ac:dyDescent="0.35">
      <c r="A9" s="39"/>
      <c r="B9" s="3"/>
      <c r="C9" s="5"/>
      <c r="E9" s="49"/>
      <c r="F9" s="48"/>
      <c r="G9" s="6"/>
      <c r="H9" s="6"/>
    </row>
    <row r="10" spans="1:8" ht="15.5" x14ac:dyDescent="0.35">
      <c r="A10" s="39"/>
      <c r="B10" s="3"/>
      <c r="C10" s="5"/>
      <c r="E10" s="48"/>
      <c r="F10" s="48"/>
      <c r="G10" s="6"/>
      <c r="H10" s="6"/>
    </row>
    <row r="11" spans="1:8" ht="21" customHeight="1" x14ac:dyDescent="0.3">
      <c r="A11" s="94" t="s">
        <v>0</v>
      </c>
      <c r="B11" s="95"/>
      <c r="C11" s="95"/>
      <c r="D11" s="95"/>
      <c r="E11" s="95"/>
      <c r="F11" s="96"/>
      <c r="G11" s="33"/>
    </row>
    <row r="12" spans="1:8" ht="21.75" customHeight="1" x14ac:dyDescent="0.3">
      <c r="A12" s="94" t="s">
        <v>15</v>
      </c>
      <c r="B12" s="95"/>
      <c r="C12" s="95"/>
      <c r="D12" s="95"/>
      <c r="E12" s="95"/>
      <c r="F12" s="96"/>
      <c r="G12" s="33"/>
    </row>
    <row r="13" spans="1:8" s="23" customFormat="1" ht="15.75" customHeight="1" x14ac:dyDescent="0.25">
      <c r="A13" s="97" t="s">
        <v>61</v>
      </c>
      <c r="B13" s="98"/>
      <c r="C13" s="98"/>
      <c r="D13" s="98"/>
      <c r="E13" s="98"/>
      <c r="F13" s="99"/>
    </row>
    <row r="14" spans="1:8" ht="13.5" customHeight="1" x14ac:dyDescent="0.35">
      <c r="A14" s="41"/>
      <c r="B14" s="42"/>
      <c r="C14" s="42"/>
      <c r="D14" s="43"/>
      <c r="E14" s="42"/>
      <c r="F14" s="44"/>
      <c r="G14" s="33"/>
    </row>
    <row r="15" spans="1:8" s="2" customFormat="1" ht="34.5" customHeight="1" x14ac:dyDescent="0.3">
      <c r="A15" s="92" t="s">
        <v>2</v>
      </c>
      <c r="B15" s="92" t="s">
        <v>3</v>
      </c>
      <c r="C15" s="92" t="s">
        <v>17</v>
      </c>
      <c r="D15" s="100" t="s">
        <v>20</v>
      </c>
      <c r="E15" s="93" t="s">
        <v>10</v>
      </c>
      <c r="F15" s="93"/>
      <c r="G15" s="30"/>
    </row>
    <row r="16" spans="1:8" s="2" customFormat="1" ht="34.5" customHeight="1" x14ac:dyDescent="0.3">
      <c r="A16" s="92"/>
      <c r="B16" s="92"/>
      <c r="C16" s="92"/>
      <c r="D16" s="101"/>
      <c r="E16" s="24" t="s">
        <v>11</v>
      </c>
      <c r="F16" s="24" t="s">
        <v>12</v>
      </c>
      <c r="G16" s="30"/>
    </row>
    <row r="17" spans="1:7" s="2" customFormat="1" ht="15.5" x14ac:dyDescent="0.3">
      <c r="A17" s="31" t="s">
        <v>4</v>
      </c>
      <c r="B17" s="31" t="s">
        <v>5</v>
      </c>
      <c r="C17" s="31" t="s">
        <v>6</v>
      </c>
      <c r="D17" s="45" t="s">
        <v>42</v>
      </c>
      <c r="E17" s="31" t="s">
        <v>14</v>
      </c>
      <c r="F17" s="31" t="s">
        <v>13</v>
      </c>
      <c r="G17" s="30"/>
    </row>
    <row r="18" spans="1:7" s="52" customFormat="1" ht="15" x14ac:dyDescent="0.25">
      <c r="A18" s="103" t="s">
        <v>22</v>
      </c>
      <c r="B18" s="104"/>
      <c r="C18" s="104"/>
      <c r="D18" s="104"/>
      <c r="E18" s="104"/>
      <c r="F18" s="105"/>
    </row>
    <row r="19" spans="1:7" s="52" customFormat="1" ht="15" x14ac:dyDescent="0.25">
      <c r="A19" s="108" t="s">
        <v>23</v>
      </c>
      <c r="B19" s="109"/>
      <c r="C19" s="109"/>
      <c r="D19" s="109"/>
      <c r="E19" s="109"/>
      <c r="F19" s="110"/>
    </row>
    <row r="20" spans="1:7" s="52" customFormat="1" ht="31" x14ac:dyDescent="0.25">
      <c r="A20" s="80" t="s">
        <v>63</v>
      </c>
      <c r="B20" s="79" t="s">
        <v>156</v>
      </c>
      <c r="C20" s="55" t="s">
        <v>24</v>
      </c>
      <c r="D20" s="54" t="s">
        <v>62</v>
      </c>
      <c r="E20" s="62" t="s">
        <v>7</v>
      </c>
      <c r="F20" s="81"/>
    </row>
    <row r="21" spans="1:7" s="52" customFormat="1" ht="15.5" x14ac:dyDescent="0.25">
      <c r="A21" s="80">
        <f>A20+1</f>
        <v>2</v>
      </c>
      <c r="B21" s="65" t="s">
        <v>64</v>
      </c>
      <c r="C21" s="82" t="s">
        <v>1</v>
      </c>
      <c r="D21" s="82" t="s">
        <v>63</v>
      </c>
      <c r="E21" s="62" t="s">
        <v>7</v>
      </c>
      <c r="F21" s="81"/>
    </row>
    <row r="22" spans="1:7" s="23" customFormat="1" ht="15.75" customHeight="1" x14ac:dyDescent="0.25">
      <c r="A22" s="111" t="s">
        <v>25</v>
      </c>
      <c r="B22" s="112"/>
      <c r="C22" s="112"/>
      <c r="D22" s="112"/>
      <c r="E22" s="112"/>
      <c r="F22" s="112"/>
    </row>
    <row r="23" spans="1:7" s="53" customFormat="1" ht="15.5" x14ac:dyDescent="0.25">
      <c r="A23" s="54"/>
      <c r="B23" s="56" t="s">
        <v>65</v>
      </c>
      <c r="C23" s="55" t="s">
        <v>26</v>
      </c>
      <c r="D23" s="57">
        <v>4</v>
      </c>
      <c r="E23" s="54"/>
      <c r="F23" s="54"/>
    </row>
    <row r="24" spans="1:7" s="71" customFormat="1" ht="15.5" x14ac:dyDescent="0.35">
      <c r="A24" s="86" t="s">
        <v>66</v>
      </c>
      <c r="B24" s="87"/>
      <c r="C24" s="87"/>
      <c r="D24" s="87"/>
      <c r="E24" s="87"/>
      <c r="F24" s="87"/>
      <c r="G24" s="70"/>
    </row>
    <row r="25" spans="1:7" s="71" customFormat="1" ht="15.5" x14ac:dyDescent="0.35">
      <c r="A25" s="78">
        <f>A21+1</f>
        <v>3</v>
      </c>
      <c r="B25" s="75" t="s">
        <v>121</v>
      </c>
      <c r="C25" s="76" t="s">
        <v>122</v>
      </c>
      <c r="D25" s="74">
        <f>0.961*4</f>
        <v>3.8439999999999999</v>
      </c>
      <c r="E25" s="74"/>
      <c r="F25" s="62" t="s">
        <v>7</v>
      </c>
      <c r="G25" s="72"/>
    </row>
    <row r="26" spans="1:7" s="71" customFormat="1" ht="15.5" x14ac:dyDescent="0.35">
      <c r="A26" s="54">
        <f t="shared" ref="A26:A31" si="0">A25+1</f>
        <v>4</v>
      </c>
      <c r="B26" s="61" t="s">
        <v>123</v>
      </c>
      <c r="C26" s="59" t="s">
        <v>122</v>
      </c>
      <c r="D26" s="77">
        <f>3*0.9*4/1000</f>
        <v>1.0800000000000001E-2</v>
      </c>
      <c r="E26" s="54"/>
      <c r="F26" s="62" t="s">
        <v>7</v>
      </c>
      <c r="G26" s="72"/>
    </row>
    <row r="27" spans="1:7" s="71" customFormat="1" ht="15.5" x14ac:dyDescent="0.35">
      <c r="A27" s="54">
        <f t="shared" si="0"/>
        <v>5</v>
      </c>
      <c r="B27" s="61" t="s">
        <v>124</v>
      </c>
      <c r="C27" s="59" t="s">
        <v>122</v>
      </c>
      <c r="D27" s="77">
        <f>2*2.58*4/1000</f>
        <v>2.0640000000000002E-2</v>
      </c>
      <c r="E27" s="54"/>
      <c r="F27" s="62" t="s">
        <v>7</v>
      </c>
      <c r="G27" s="72"/>
    </row>
    <row r="28" spans="1:7" s="71" customFormat="1" ht="15.5" x14ac:dyDescent="0.35">
      <c r="A28" s="54">
        <f t="shared" si="0"/>
        <v>6</v>
      </c>
      <c r="B28" s="61" t="s">
        <v>125</v>
      </c>
      <c r="C28" s="59" t="s">
        <v>122</v>
      </c>
      <c r="D28" s="77">
        <f>1.6*4/1000</f>
        <v>6.4000000000000003E-3</v>
      </c>
      <c r="E28" s="54"/>
      <c r="F28" s="62" t="s">
        <v>7</v>
      </c>
      <c r="G28" s="72"/>
    </row>
    <row r="29" spans="1:7" s="53" customFormat="1" ht="15.5" x14ac:dyDescent="0.25">
      <c r="A29" s="54">
        <f t="shared" si="0"/>
        <v>7</v>
      </c>
      <c r="B29" s="46" t="s">
        <v>126</v>
      </c>
      <c r="C29" s="59" t="s">
        <v>1</v>
      </c>
      <c r="D29" s="57">
        <v>24</v>
      </c>
      <c r="E29" s="54"/>
      <c r="F29" s="62" t="s">
        <v>7</v>
      </c>
    </row>
    <row r="30" spans="1:7" s="71" customFormat="1" ht="15.5" x14ac:dyDescent="0.35">
      <c r="A30" s="54">
        <f t="shared" si="0"/>
        <v>8</v>
      </c>
      <c r="B30" s="46" t="s">
        <v>127</v>
      </c>
      <c r="C30" s="59" t="s">
        <v>1</v>
      </c>
      <c r="D30" s="57">
        <v>24</v>
      </c>
      <c r="E30" s="54"/>
      <c r="F30" s="62" t="s">
        <v>7</v>
      </c>
      <c r="G30" s="72"/>
    </row>
    <row r="31" spans="1:7" s="71" customFormat="1" ht="15.5" x14ac:dyDescent="0.35">
      <c r="A31" s="54">
        <f t="shared" si="0"/>
        <v>9</v>
      </c>
      <c r="B31" s="61" t="s">
        <v>157</v>
      </c>
      <c r="C31" s="59" t="s">
        <v>158</v>
      </c>
      <c r="D31" s="57">
        <v>55.6</v>
      </c>
      <c r="E31" s="54"/>
      <c r="F31" s="62" t="s">
        <v>7</v>
      </c>
      <c r="G31" s="72"/>
    </row>
    <row r="32" spans="1:7" s="53" customFormat="1" ht="15.75" customHeight="1" x14ac:dyDescent="0.35">
      <c r="A32" s="88" t="s">
        <v>27</v>
      </c>
      <c r="B32" s="89"/>
      <c r="C32" s="89"/>
      <c r="D32" s="89"/>
      <c r="E32" s="90"/>
      <c r="F32" s="54"/>
    </row>
    <row r="33" spans="1:6" s="53" customFormat="1" ht="31" x14ac:dyDescent="0.25">
      <c r="A33" s="54">
        <f>A31+1</f>
        <v>10</v>
      </c>
      <c r="B33" s="58" t="s">
        <v>50</v>
      </c>
      <c r="C33" s="59" t="s">
        <v>28</v>
      </c>
      <c r="D33" s="60" t="s">
        <v>67</v>
      </c>
      <c r="E33" s="73"/>
      <c r="F33" s="62" t="s">
        <v>7</v>
      </c>
    </row>
    <row r="34" spans="1:6" s="53" customFormat="1" ht="15.75" customHeight="1" x14ac:dyDescent="0.35">
      <c r="A34" s="88" t="s">
        <v>30</v>
      </c>
      <c r="B34" s="89"/>
      <c r="C34" s="89"/>
      <c r="D34" s="89"/>
      <c r="E34" s="90"/>
      <c r="F34" s="54"/>
    </row>
    <row r="35" spans="1:6" s="53" customFormat="1" ht="15.5" x14ac:dyDescent="0.25">
      <c r="A35" s="54">
        <f>A33+1</f>
        <v>11</v>
      </c>
      <c r="B35" s="61" t="s">
        <v>128</v>
      </c>
      <c r="C35" s="59" t="s">
        <v>28</v>
      </c>
      <c r="D35" s="54" t="s">
        <v>68</v>
      </c>
      <c r="E35" s="54"/>
      <c r="F35" s="62" t="s">
        <v>7</v>
      </c>
    </row>
    <row r="36" spans="1:6" s="53" customFormat="1" ht="15.5" x14ac:dyDescent="0.25">
      <c r="A36" s="54">
        <f>A35+1</f>
        <v>12</v>
      </c>
      <c r="B36" s="61" t="s">
        <v>51</v>
      </c>
      <c r="C36" s="59" t="s">
        <v>28</v>
      </c>
      <c r="D36" s="54" t="s">
        <v>69</v>
      </c>
      <c r="E36" s="54"/>
      <c r="F36" s="62" t="s">
        <v>7</v>
      </c>
    </row>
    <row r="37" spans="1:6" s="53" customFormat="1" ht="15.5" x14ac:dyDescent="0.25">
      <c r="A37" s="54">
        <f>A36+1</f>
        <v>13</v>
      </c>
      <c r="B37" s="61" t="s">
        <v>52</v>
      </c>
      <c r="C37" s="59" t="s">
        <v>28</v>
      </c>
      <c r="D37" s="60" t="s">
        <v>70</v>
      </c>
      <c r="E37" s="54"/>
      <c r="F37" s="62" t="s">
        <v>7</v>
      </c>
    </row>
    <row r="38" spans="1:6" s="53" customFormat="1" ht="15.5" x14ac:dyDescent="0.25">
      <c r="A38" s="54">
        <f>A37+1</f>
        <v>14</v>
      </c>
      <c r="B38" s="61" t="s">
        <v>129</v>
      </c>
      <c r="C38" s="59" t="s">
        <v>19</v>
      </c>
      <c r="D38" s="54">
        <f>4*0.8</f>
        <v>3.2</v>
      </c>
      <c r="E38" s="54"/>
      <c r="F38" s="62" t="s">
        <v>7</v>
      </c>
    </row>
    <row r="39" spans="1:6" s="53" customFormat="1" ht="15.75" customHeight="1" x14ac:dyDescent="0.35">
      <c r="A39" s="88" t="s">
        <v>31</v>
      </c>
      <c r="B39" s="89"/>
      <c r="C39" s="89"/>
      <c r="D39" s="89"/>
      <c r="E39" s="90"/>
      <c r="F39" s="54"/>
    </row>
    <row r="40" spans="1:6" s="53" customFormat="1" ht="15.5" x14ac:dyDescent="0.25">
      <c r="A40" s="54">
        <f>A38+1</f>
        <v>15</v>
      </c>
      <c r="B40" s="61" t="s">
        <v>53</v>
      </c>
      <c r="C40" s="59" t="s">
        <v>28</v>
      </c>
      <c r="D40" s="54" t="s">
        <v>71</v>
      </c>
      <c r="E40" s="54"/>
      <c r="F40" s="62" t="s">
        <v>7</v>
      </c>
    </row>
    <row r="41" spans="1:6" s="53" customFormat="1" ht="15.5" x14ac:dyDescent="0.25">
      <c r="A41" s="54">
        <f>A40+1</f>
        <v>16</v>
      </c>
      <c r="B41" s="61" t="s">
        <v>130</v>
      </c>
      <c r="C41" s="59" t="s">
        <v>28</v>
      </c>
      <c r="D41" s="54" t="s">
        <v>46</v>
      </c>
      <c r="E41" s="54"/>
      <c r="F41" s="62" t="s">
        <v>7</v>
      </c>
    </row>
    <row r="42" spans="1:6" s="53" customFormat="1" ht="15.5" x14ac:dyDescent="0.25">
      <c r="A42" s="54">
        <f>A41+1</f>
        <v>17</v>
      </c>
      <c r="B42" s="61" t="s">
        <v>54</v>
      </c>
      <c r="C42" s="59" t="s">
        <v>28</v>
      </c>
      <c r="D42" s="54" t="s">
        <v>72</v>
      </c>
      <c r="E42" s="54"/>
      <c r="F42" s="62" t="s">
        <v>7</v>
      </c>
    </row>
    <row r="43" spans="1:6" s="53" customFormat="1" ht="15.5" x14ac:dyDescent="0.25">
      <c r="A43" s="54">
        <f>A42+1</f>
        <v>18</v>
      </c>
      <c r="B43" s="61" t="s">
        <v>131</v>
      </c>
      <c r="C43" s="59" t="s">
        <v>28</v>
      </c>
      <c r="D43" s="54" t="s">
        <v>73</v>
      </c>
      <c r="E43" s="54"/>
      <c r="F43" s="62" t="s">
        <v>7</v>
      </c>
    </row>
    <row r="44" spans="1:6" s="53" customFormat="1" ht="15.5" x14ac:dyDescent="0.25">
      <c r="A44" s="54">
        <f>A43+1</f>
        <v>19</v>
      </c>
      <c r="B44" s="61" t="s">
        <v>132</v>
      </c>
      <c r="C44" s="59" t="s">
        <v>28</v>
      </c>
      <c r="D44" s="54" t="s">
        <v>74</v>
      </c>
      <c r="E44" s="54"/>
      <c r="F44" s="62" t="s">
        <v>7</v>
      </c>
    </row>
    <row r="45" spans="1:6" s="53" customFormat="1" ht="15.5" x14ac:dyDescent="0.25">
      <c r="A45" s="54"/>
      <c r="B45" s="56" t="s">
        <v>75</v>
      </c>
      <c r="C45" s="55" t="s">
        <v>26</v>
      </c>
      <c r="D45" s="57">
        <v>14</v>
      </c>
      <c r="E45" s="54"/>
      <c r="F45" s="54"/>
    </row>
    <row r="46" spans="1:6" s="53" customFormat="1" ht="15.75" customHeight="1" x14ac:dyDescent="0.35">
      <c r="A46" s="88" t="s">
        <v>27</v>
      </c>
      <c r="B46" s="89"/>
      <c r="C46" s="89"/>
      <c r="D46" s="89"/>
      <c r="E46" s="90"/>
      <c r="F46" s="54"/>
    </row>
    <row r="47" spans="1:6" s="53" customFormat="1" ht="31" x14ac:dyDescent="0.25">
      <c r="A47" s="54">
        <f>A44+1</f>
        <v>20</v>
      </c>
      <c r="B47" s="58" t="s">
        <v>50</v>
      </c>
      <c r="C47" s="59" t="s">
        <v>28</v>
      </c>
      <c r="D47" s="60" t="s">
        <v>159</v>
      </c>
      <c r="E47" s="73"/>
      <c r="F47" s="62"/>
    </row>
    <row r="48" spans="1:6" s="53" customFormat="1" ht="15.75" customHeight="1" x14ac:dyDescent="0.35">
      <c r="A48" s="88" t="s">
        <v>30</v>
      </c>
      <c r="B48" s="89"/>
      <c r="C48" s="89"/>
      <c r="D48" s="89"/>
      <c r="E48" s="90"/>
      <c r="F48" s="54"/>
    </row>
    <row r="49" spans="1:6" s="53" customFormat="1" ht="15.5" x14ac:dyDescent="0.25">
      <c r="A49" s="54">
        <f>A47+1</f>
        <v>21</v>
      </c>
      <c r="B49" s="61" t="s">
        <v>128</v>
      </c>
      <c r="C49" s="59" t="s">
        <v>28</v>
      </c>
      <c r="D49" s="54" t="s">
        <v>160</v>
      </c>
      <c r="E49" s="54"/>
      <c r="F49" s="62" t="s">
        <v>7</v>
      </c>
    </row>
    <row r="50" spans="1:6" s="53" customFormat="1" ht="15.5" x14ac:dyDescent="0.25">
      <c r="A50" s="54">
        <f>A49+1</f>
        <v>22</v>
      </c>
      <c r="B50" s="61" t="s">
        <v>51</v>
      </c>
      <c r="C50" s="59" t="s">
        <v>28</v>
      </c>
      <c r="D50" s="54" t="s">
        <v>161</v>
      </c>
      <c r="E50" s="54"/>
      <c r="F50" s="62" t="s">
        <v>7</v>
      </c>
    </row>
    <row r="51" spans="1:6" s="53" customFormat="1" ht="15.5" x14ac:dyDescent="0.25">
      <c r="A51" s="54">
        <f>A50+1</f>
        <v>23</v>
      </c>
      <c r="B51" s="61" t="s">
        <v>52</v>
      </c>
      <c r="C51" s="59" t="s">
        <v>28</v>
      </c>
      <c r="D51" s="60" t="s">
        <v>162</v>
      </c>
      <c r="E51" s="54"/>
      <c r="F51" s="62" t="s">
        <v>7</v>
      </c>
    </row>
    <row r="52" spans="1:6" s="53" customFormat="1" ht="15.5" x14ac:dyDescent="0.25">
      <c r="A52" s="54">
        <f>A51+1</f>
        <v>24</v>
      </c>
      <c r="B52" s="61" t="s">
        <v>129</v>
      </c>
      <c r="C52" s="59" t="s">
        <v>19</v>
      </c>
      <c r="D52" s="54">
        <v>11.2</v>
      </c>
      <c r="E52" s="54"/>
      <c r="F52" s="62" t="s">
        <v>7</v>
      </c>
    </row>
    <row r="53" spans="1:6" s="53" customFormat="1" ht="15.75" customHeight="1" x14ac:dyDescent="0.35">
      <c r="A53" s="88" t="s">
        <v>31</v>
      </c>
      <c r="B53" s="89"/>
      <c r="C53" s="89"/>
      <c r="D53" s="89"/>
      <c r="E53" s="90"/>
      <c r="F53" s="54"/>
    </row>
    <row r="54" spans="1:6" s="53" customFormat="1" ht="15.5" x14ac:dyDescent="0.25">
      <c r="A54" s="54">
        <f>A50+1</f>
        <v>23</v>
      </c>
      <c r="B54" s="61" t="s">
        <v>53</v>
      </c>
      <c r="C54" s="59" t="s">
        <v>28</v>
      </c>
      <c r="D54" s="54" t="s">
        <v>163</v>
      </c>
      <c r="E54" s="54"/>
      <c r="F54" s="62" t="s">
        <v>7</v>
      </c>
    </row>
    <row r="55" spans="1:6" s="53" customFormat="1" ht="15.5" x14ac:dyDescent="0.25">
      <c r="A55" s="54">
        <f>A54+1</f>
        <v>24</v>
      </c>
      <c r="B55" s="61" t="s">
        <v>130</v>
      </c>
      <c r="C55" s="59" t="s">
        <v>28</v>
      </c>
      <c r="D55" s="54" t="s">
        <v>164</v>
      </c>
      <c r="E55" s="54"/>
      <c r="F55" s="62" t="s">
        <v>7</v>
      </c>
    </row>
    <row r="56" spans="1:6" s="53" customFormat="1" ht="15.5" x14ac:dyDescent="0.25">
      <c r="A56" s="54">
        <f>A55+1</f>
        <v>25</v>
      </c>
      <c r="B56" s="61" t="s">
        <v>54</v>
      </c>
      <c r="C56" s="59" t="s">
        <v>28</v>
      </c>
      <c r="D56" s="54" t="s">
        <v>165</v>
      </c>
      <c r="E56" s="54"/>
      <c r="F56" s="62" t="s">
        <v>7</v>
      </c>
    </row>
    <row r="57" spans="1:6" s="53" customFormat="1" ht="15.5" x14ac:dyDescent="0.25">
      <c r="A57" s="54">
        <f>A56+1</f>
        <v>26</v>
      </c>
      <c r="B57" s="61" t="s">
        <v>131</v>
      </c>
      <c r="C57" s="59" t="s">
        <v>28</v>
      </c>
      <c r="D57" s="54" t="s">
        <v>166</v>
      </c>
      <c r="E57" s="54"/>
      <c r="F57" s="62" t="s">
        <v>7</v>
      </c>
    </row>
    <row r="58" spans="1:6" s="53" customFormat="1" ht="15.5" x14ac:dyDescent="0.25">
      <c r="A58" s="54">
        <f>A57+1</f>
        <v>27</v>
      </c>
      <c r="B58" s="61" t="s">
        <v>132</v>
      </c>
      <c r="C58" s="59" t="s">
        <v>28</v>
      </c>
      <c r="D58" s="54" t="s">
        <v>167</v>
      </c>
      <c r="E58" s="54"/>
      <c r="F58" s="62" t="s">
        <v>7</v>
      </c>
    </row>
    <row r="59" spans="1:6" s="53" customFormat="1" ht="15.5" x14ac:dyDescent="0.25">
      <c r="A59" s="54"/>
      <c r="B59" s="56" t="s">
        <v>168</v>
      </c>
      <c r="C59" s="55" t="s">
        <v>26</v>
      </c>
      <c r="D59" s="57">
        <v>3</v>
      </c>
      <c r="E59" s="54"/>
      <c r="F59" s="62" t="s">
        <v>7</v>
      </c>
    </row>
    <row r="60" spans="1:6" s="53" customFormat="1" ht="15.75" customHeight="1" x14ac:dyDescent="0.35">
      <c r="A60" s="88" t="s">
        <v>33</v>
      </c>
      <c r="B60" s="89"/>
      <c r="C60" s="89"/>
      <c r="D60" s="89"/>
      <c r="E60" s="90"/>
      <c r="F60" s="54"/>
    </row>
    <row r="61" spans="1:6" s="53" customFormat="1" ht="15.5" x14ac:dyDescent="0.25">
      <c r="A61" s="66">
        <f>A58+1</f>
        <v>28</v>
      </c>
      <c r="B61" s="61" t="s">
        <v>49</v>
      </c>
      <c r="C61" s="59" t="s">
        <v>28</v>
      </c>
      <c r="D61" s="54" t="s">
        <v>76</v>
      </c>
      <c r="E61" s="54"/>
      <c r="F61" s="62" t="s">
        <v>7</v>
      </c>
    </row>
    <row r="62" spans="1:6" s="53" customFormat="1" ht="15.75" customHeight="1" x14ac:dyDescent="0.35">
      <c r="A62" s="88" t="s">
        <v>27</v>
      </c>
      <c r="B62" s="89"/>
      <c r="C62" s="89"/>
      <c r="D62" s="89"/>
      <c r="E62" s="90"/>
      <c r="F62" s="54"/>
    </row>
    <row r="63" spans="1:6" s="53" customFormat="1" ht="15.5" x14ac:dyDescent="0.25">
      <c r="A63" s="54">
        <f>A61+1</f>
        <v>29</v>
      </c>
      <c r="B63" s="58" t="s">
        <v>55</v>
      </c>
      <c r="C63" s="59" t="s">
        <v>28</v>
      </c>
      <c r="D63" s="54" t="s">
        <v>77</v>
      </c>
      <c r="E63" s="54"/>
      <c r="F63" s="62" t="s">
        <v>7</v>
      </c>
    </row>
    <row r="64" spans="1:6" s="53" customFormat="1" ht="31" x14ac:dyDescent="0.25">
      <c r="A64" s="54">
        <f>A63+1</f>
        <v>30</v>
      </c>
      <c r="B64" s="58" t="s">
        <v>50</v>
      </c>
      <c r="C64" s="59" t="s">
        <v>28</v>
      </c>
      <c r="D64" s="60" t="s">
        <v>78</v>
      </c>
      <c r="E64" s="54"/>
      <c r="F64" s="62" t="s">
        <v>7</v>
      </c>
    </row>
    <row r="65" spans="1:6" s="53" customFormat="1" ht="15.75" customHeight="1" x14ac:dyDescent="0.35">
      <c r="A65" s="88" t="s">
        <v>30</v>
      </c>
      <c r="B65" s="89"/>
      <c r="C65" s="89"/>
      <c r="D65" s="89"/>
      <c r="E65" s="90"/>
      <c r="F65" s="54"/>
    </row>
    <row r="66" spans="1:6" s="53" customFormat="1" ht="15.5" x14ac:dyDescent="0.25">
      <c r="A66" s="54">
        <f>A64+1</f>
        <v>31</v>
      </c>
      <c r="B66" s="61" t="s">
        <v>56</v>
      </c>
      <c r="C66" s="59" t="s">
        <v>28</v>
      </c>
      <c r="D66" s="54" t="s">
        <v>79</v>
      </c>
      <c r="E66" s="54"/>
      <c r="F66" s="62" t="s">
        <v>7</v>
      </c>
    </row>
    <row r="67" spans="1:6" s="53" customFormat="1" ht="15.5" x14ac:dyDescent="0.25">
      <c r="A67" s="54">
        <f>A66+1</f>
        <v>32</v>
      </c>
      <c r="B67" s="61" t="s">
        <v>129</v>
      </c>
      <c r="C67" s="59" t="s">
        <v>19</v>
      </c>
      <c r="D67" s="54">
        <f>9*1.5</f>
        <v>13.5</v>
      </c>
      <c r="E67" s="54"/>
      <c r="F67" s="62" t="s">
        <v>7</v>
      </c>
    </row>
    <row r="68" spans="1:6" s="53" customFormat="1" ht="15.5" x14ac:dyDescent="0.25">
      <c r="A68" s="54">
        <f t="shared" ref="A68" si="1">A67+1</f>
        <v>33</v>
      </c>
      <c r="B68" s="61" t="s">
        <v>133</v>
      </c>
      <c r="C68" s="59" t="s">
        <v>28</v>
      </c>
      <c r="D68" s="60" t="s">
        <v>48</v>
      </c>
      <c r="E68" s="54"/>
      <c r="F68" s="62" t="s">
        <v>7</v>
      </c>
    </row>
    <row r="69" spans="1:6" s="53" customFormat="1" ht="15.5" x14ac:dyDescent="0.25">
      <c r="A69" s="54">
        <f>A68+1</f>
        <v>34</v>
      </c>
      <c r="B69" s="61" t="s">
        <v>134</v>
      </c>
      <c r="C69" s="59" t="s">
        <v>28</v>
      </c>
      <c r="D69" s="60" t="s">
        <v>80</v>
      </c>
      <c r="E69" s="54"/>
      <c r="F69" s="62" t="s">
        <v>7</v>
      </c>
    </row>
    <row r="70" spans="1:6" s="53" customFormat="1" ht="15.5" x14ac:dyDescent="0.25">
      <c r="A70" s="54">
        <f>A69+1</f>
        <v>35</v>
      </c>
      <c r="B70" s="61" t="s">
        <v>135</v>
      </c>
      <c r="C70" s="59" t="s">
        <v>28</v>
      </c>
      <c r="D70" s="60" t="s">
        <v>81</v>
      </c>
      <c r="E70" s="54"/>
      <c r="F70" s="62" t="s">
        <v>7</v>
      </c>
    </row>
    <row r="71" spans="1:6" s="53" customFormat="1" ht="15.75" customHeight="1" x14ac:dyDescent="0.35">
      <c r="A71" s="88" t="s">
        <v>31</v>
      </c>
      <c r="B71" s="89"/>
      <c r="C71" s="89"/>
      <c r="D71" s="89"/>
      <c r="E71" s="90"/>
      <c r="F71" s="54"/>
    </row>
    <row r="72" spans="1:6" s="53" customFormat="1" ht="15.5" x14ac:dyDescent="0.25">
      <c r="A72" s="54">
        <f>A70+1</f>
        <v>36</v>
      </c>
      <c r="B72" s="61" t="s">
        <v>57</v>
      </c>
      <c r="C72" s="59" t="s">
        <v>28</v>
      </c>
      <c r="D72" s="54" t="s">
        <v>82</v>
      </c>
      <c r="E72" s="54"/>
      <c r="F72" s="62" t="s">
        <v>7</v>
      </c>
    </row>
    <row r="73" spans="1:6" s="53" customFormat="1" ht="15.5" x14ac:dyDescent="0.25">
      <c r="A73" s="54">
        <f>A72+1</f>
        <v>37</v>
      </c>
      <c r="B73" s="61" t="s">
        <v>44</v>
      </c>
      <c r="C73" s="59" t="s">
        <v>28</v>
      </c>
      <c r="D73" s="54" t="s">
        <v>83</v>
      </c>
      <c r="E73" s="54"/>
      <c r="F73" s="62" t="s">
        <v>7</v>
      </c>
    </row>
    <row r="74" spans="1:6" s="53" customFormat="1" ht="15.5" x14ac:dyDescent="0.25">
      <c r="A74" s="54">
        <f t="shared" ref="A74:A81" si="2">A73+1</f>
        <v>38</v>
      </c>
      <c r="B74" s="61" t="s">
        <v>136</v>
      </c>
      <c r="C74" s="59" t="s">
        <v>28</v>
      </c>
      <c r="D74" s="54" t="s">
        <v>84</v>
      </c>
      <c r="E74" s="54"/>
      <c r="F74" s="62" t="s">
        <v>7</v>
      </c>
    </row>
    <row r="75" spans="1:6" s="53" customFormat="1" ht="15.5" x14ac:dyDescent="0.25">
      <c r="A75" s="54">
        <f>A74+1</f>
        <v>39</v>
      </c>
      <c r="B75" s="61" t="s">
        <v>137</v>
      </c>
      <c r="C75" s="59" t="s">
        <v>28</v>
      </c>
      <c r="D75" s="54" t="s">
        <v>85</v>
      </c>
      <c r="E75" s="54"/>
      <c r="F75" s="62" t="s">
        <v>7</v>
      </c>
    </row>
    <row r="76" spans="1:6" s="53" customFormat="1" ht="15.5" x14ac:dyDescent="0.25">
      <c r="A76" s="54">
        <f>A75+1</f>
        <v>40</v>
      </c>
      <c r="B76" s="61" t="s">
        <v>138</v>
      </c>
      <c r="C76" s="59" t="s">
        <v>28</v>
      </c>
      <c r="D76" s="54" t="s">
        <v>86</v>
      </c>
      <c r="E76" s="54"/>
      <c r="F76" s="62" t="s">
        <v>7</v>
      </c>
    </row>
    <row r="77" spans="1:6" s="53" customFormat="1" ht="15.5" x14ac:dyDescent="0.25">
      <c r="A77" s="54">
        <f>A76+1</f>
        <v>41</v>
      </c>
      <c r="B77" s="61" t="s">
        <v>139</v>
      </c>
      <c r="C77" s="59" t="s">
        <v>28</v>
      </c>
      <c r="D77" s="54" t="s">
        <v>87</v>
      </c>
      <c r="E77" s="54"/>
      <c r="F77" s="62" t="s">
        <v>7</v>
      </c>
    </row>
    <row r="78" spans="1:6" s="53" customFormat="1" ht="15.5" x14ac:dyDescent="0.25">
      <c r="A78" s="54">
        <f>A77+1</f>
        <v>42</v>
      </c>
      <c r="B78" s="61" t="s">
        <v>140</v>
      </c>
      <c r="C78" s="59" t="s">
        <v>28</v>
      </c>
      <c r="D78" s="54" t="s">
        <v>88</v>
      </c>
      <c r="E78" s="54"/>
      <c r="F78" s="62" t="s">
        <v>7</v>
      </c>
    </row>
    <row r="79" spans="1:6" s="53" customFormat="1" ht="15.75" customHeight="1" x14ac:dyDescent="0.35">
      <c r="A79" s="88" t="s">
        <v>32</v>
      </c>
      <c r="B79" s="89"/>
      <c r="C79" s="89"/>
      <c r="D79" s="89"/>
      <c r="E79" s="90"/>
      <c r="F79" s="54"/>
    </row>
    <row r="80" spans="1:6" s="53" customFormat="1" ht="15.5" x14ac:dyDescent="0.25">
      <c r="A80" s="54">
        <f>A78+1</f>
        <v>43</v>
      </c>
      <c r="B80" s="61" t="s">
        <v>141</v>
      </c>
      <c r="C80" s="59" t="s">
        <v>28</v>
      </c>
      <c r="D80" s="54" t="s">
        <v>89</v>
      </c>
      <c r="E80" s="54"/>
      <c r="F80" s="62" t="s">
        <v>7</v>
      </c>
    </row>
    <row r="81" spans="1:6" s="53" customFormat="1" ht="15.5" x14ac:dyDescent="0.25">
      <c r="A81" s="54">
        <f t="shared" si="2"/>
        <v>44</v>
      </c>
      <c r="B81" s="61" t="s">
        <v>126</v>
      </c>
      <c r="C81" s="59" t="s">
        <v>28</v>
      </c>
      <c r="D81" s="54" t="s">
        <v>90</v>
      </c>
      <c r="E81" s="54"/>
      <c r="F81" s="62" t="s">
        <v>7</v>
      </c>
    </row>
    <row r="82" spans="1:6" s="53" customFormat="1" ht="15.5" x14ac:dyDescent="0.25">
      <c r="A82" s="54"/>
      <c r="B82" s="56" t="s">
        <v>169</v>
      </c>
      <c r="C82" s="55" t="s">
        <v>26</v>
      </c>
      <c r="D82" s="57">
        <v>1</v>
      </c>
      <c r="E82" s="54"/>
      <c r="F82" s="54"/>
    </row>
    <row r="83" spans="1:6" s="53" customFormat="1" ht="15.75" customHeight="1" x14ac:dyDescent="0.35">
      <c r="A83" s="88" t="s">
        <v>33</v>
      </c>
      <c r="B83" s="89"/>
      <c r="C83" s="89"/>
      <c r="D83" s="89"/>
      <c r="E83" s="90"/>
      <c r="F83" s="54"/>
    </row>
    <row r="84" spans="1:6" s="53" customFormat="1" ht="15.5" x14ac:dyDescent="0.25">
      <c r="A84" s="54">
        <f>A81+1</f>
        <v>45</v>
      </c>
      <c r="B84" s="46" t="s">
        <v>142</v>
      </c>
      <c r="C84" s="59" t="s">
        <v>28</v>
      </c>
      <c r="D84" s="54" t="s">
        <v>91</v>
      </c>
      <c r="E84" s="54"/>
      <c r="F84" s="62" t="s">
        <v>7</v>
      </c>
    </row>
    <row r="85" spans="1:6" s="53" customFormat="1" ht="15.5" x14ac:dyDescent="0.25">
      <c r="A85" s="54">
        <f>A84+1</f>
        <v>46</v>
      </c>
      <c r="B85" s="61" t="s">
        <v>143</v>
      </c>
      <c r="C85" s="59" t="s">
        <v>28</v>
      </c>
      <c r="D85" s="54" t="s">
        <v>34</v>
      </c>
      <c r="E85" s="54"/>
      <c r="F85" s="62" t="s">
        <v>7</v>
      </c>
    </row>
    <row r="86" spans="1:6" s="53" customFormat="1" ht="15.5" x14ac:dyDescent="0.25">
      <c r="A86" s="54">
        <f>A85+1</f>
        <v>47</v>
      </c>
      <c r="B86" s="61" t="s">
        <v>49</v>
      </c>
      <c r="C86" s="59" t="s">
        <v>28</v>
      </c>
      <c r="D86" s="54" t="s">
        <v>45</v>
      </c>
      <c r="E86" s="54"/>
      <c r="F86" s="62" t="s">
        <v>7</v>
      </c>
    </row>
    <row r="87" spans="1:6" s="53" customFormat="1" ht="15.75" customHeight="1" x14ac:dyDescent="0.35">
      <c r="A87" s="88" t="s">
        <v>27</v>
      </c>
      <c r="B87" s="89"/>
      <c r="C87" s="89"/>
      <c r="D87" s="89"/>
      <c r="E87" s="90"/>
      <c r="F87" s="54"/>
    </row>
    <row r="88" spans="1:6" s="53" customFormat="1" ht="15.5" x14ac:dyDescent="0.25">
      <c r="A88" s="54">
        <f>A86+1</f>
        <v>48</v>
      </c>
      <c r="B88" s="58" t="s">
        <v>55</v>
      </c>
      <c r="C88" s="59" t="s">
        <v>28</v>
      </c>
      <c r="D88" s="54" t="s">
        <v>39</v>
      </c>
      <c r="E88" s="54"/>
      <c r="F88" s="62" t="s">
        <v>7</v>
      </c>
    </row>
    <row r="89" spans="1:6" s="53" customFormat="1" ht="31" x14ac:dyDescent="0.25">
      <c r="A89" s="54">
        <f>A88+1</f>
        <v>49</v>
      </c>
      <c r="B89" s="58" t="s">
        <v>50</v>
      </c>
      <c r="C89" s="59" t="s">
        <v>28</v>
      </c>
      <c r="D89" s="60" t="s">
        <v>29</v>
      </c>
      <c r="E89" s="54"/>
      <c r="F89" s="62" t="s">
        <v>7</v>
      </c>
    </row>
    <row r="90" spans="1:6" s="53" customFormat="1" ht="15.75" customHeight="1" x14ac:dyDescent="0.35">
      <c r="A90" s="88" t="s">
        <v>30</v>
      </c>
      <c r="B90" s="89"/>
      <c r="C90" s="89"/>
      <c r="D90" s="89"/>
      <c r="E90" s="90"/>
      <c r="F90" s="54"/>
    </row>
    <row r="91" spans="1:6" s="53" customFormat="1" ht="15.5" x14ac:dyDescent="0.25">
      <c r="A91" s="54">
        <f>A89+1</f>
        <v>50</v>
      </c>
      <c r="B91" s="61" t="s">
        <v>56</v>
      </c>
      <c r="C91" s="59" t="s">
        <v>28</v>
      </c>
      <c r="D91" s="54" t="s">
        <v>92</v>
      </c>
      <c r="E91" s="54"/>
      <c r="F91" s="62" t="s">
        <v>7</v>
      </c>
    </row>
    <row r="92" spans="1:6" s="53" customFormat="1" ht="15.5" x14ac:dyDescent="0.25">
      <c r="A92" s="54">
        <f>A91+1</f>
        <v>51</v>
      </c>
      <c r="B92" s="61" t="s">
        <v>129</v>
      </c>
      <c r="C92" s="59" t="s">
        <v>19</v>
      </c>
      <c r="D92" s="54">
        <v>6</v>
      </c>
      <c r="E92" s="54"/>
      <c r="F92" s="62" t="s">
        <v>7</v>
      </c>
    </row>
    <row r="93" spans="1:6" s="53" customFormat="1" ht="15.5" x14ac:dyDescent="0.25">
      <c r="A93" s="54">
        <f t="shared" ref="A93:A101" si="3">A92+1</f>
        <v>52</v>
      </c>
      <c r="B93" s="61" t="s">
        <v>18</v>
      </c>
      <c r="C93" s="59" t="s">
        <v>28</v>
      </c>
      <c r="D93" s="54" t="s">
        <v>35</v>
      </c>
      <c r="E93" s="54"/>
      <c r="F93" s="62" t="s">
        <v>7</v>
      </c>
    </row>
    <row r="94" spans="1:6" s="53" customFormat="1" ht="15.5" x14ac:dyDescent="0.25">
      <c r="A94" s="54">
        <f t="shared" si="3"/>
        <v>53</v>
      </c>
      <c r="B94" s="61" t="s">
        <v>58</v>
      </c>
      <c r="C94" s="59" t="s">
        <v>28</v>
      </c>
      <c r="D94" s="54" t="s">
        <v>36</v>
      </c>
      <c r="E94" s="54"/>
      <c r="F94" s="62" t="s">
        <v>7</v>
      </c>
    </row>
    <row r="95" spans="1:6" s="53" customFormat="1" ht="15.5" x14ac:dyDescent="0.25">
      <c r="A95" s="54">
        <f t="shared" si="3"/>
        <v>54</v>
      </c>
      <c r="B95" s="61" t="s">
        <v>43</v>
      </c>
      <c r="C95" s="59" t="s">
        <v>28</v>
      </c>
      <c r="D95" s="54" t="s">
        <v>37</v>
      </c>
      <c r="E95" s="54"/>
      <c r="F95" s="62" t="s">
        <v>7</v>
      </c>
    </row>
    <row r="96" spans="1:6" s="53" customFormat="1" ht="15.5" x14ac:dyDescent="0.25">
      <c r="A96" s="54">
        <f t="shared" si="3"/>
        <v>55</v>
      </c>
      <c r="B96" s="61" t="s">
        <v>59</v>
      </c>
      <c r="C96" s="59" t="s">
        <v>28</v>
      </c>
      <c r="D96" s="54" t="s">
        <v>37</v>
      </c>
      <c r="E96" s="54"/>
      <c r="F96" s="62" t="s">
        <v>7</v>
      </c>
    </row>
    <row r="97" spans="1:6" s="53" customFormat="1" ht="15.5" x14ac:dyDescent="0.25">
      <c r="A97" s="54">
        <f t="shared" si="3"/>
        <v>56</v>
      </c>
      <c r="B97" s="61" t="s">
        <v>144</v>
      </c>
      <c r="C97" s="59" t="s">
        <v>28</v>
      </c>
      <c r="D97" s="54" t="s">
        <v>93</v>
      </c>
      <c r="E97" s="54"/>
      <c r="F97" s="62" t="s">
        <v>7</v>
      </c>
    </row>
    <row r="98" spans="1:6" s="53" customFormat="1" ht="15.5" x14ac:dyDescent="0.25">
      <c r="A98" s="54">
        <f t="shared" si="3"/>
        <v>57</v>
      </c>
      <c r="B98" s="61" t="s">
        <v>145</v>
      </c>
      <c r="C98" s="59" t="s">
        <v>28</v>
      </c>
      <c r="D98" s="60" t="s">
        <v>94</v>
      </c>
      <c r="E98" s="54"/>
      <c r="F98" s="62" t="s">
        <v>7</v>
      </c>
    </row>
    <row r="99" spans="1:6" s="53" customFormat="1" ht="15.5" x14ac:dyDescent="0.25">
      <c r="A99" s="54">
        <f t="shared" si="3"/>
        <v>58</v>
      </c>
      <c r="B99" s="61" t="s">
        <v>60</v>
      </c>
      <c r="C99" s="59" t="s">
        <v>28</v>
      </c>
      <c r="D99" s="64" t="s">
        <v>95</v>
      </c>
      <c r="E99" s="54"/>
      <c r="F99" s="62" t="s">
        <v>7</v>
      </c>
    </row>
    <row r="100" spans="1:6" s="53" customFormat="1" ht="15.5" x14ac:dyDescent="0.25">
      <c r="A100" s="54">
        <f t="shared" si="3"/>
        <v>59</v>
      </c>
      <c r="B100" s="61" t="s">
        <v>146</v>
      </c>
      <c r="C100" s="59" t="s">
        <v>28</v>
      </c>
      <c r="D100" s="60" t="s">
        <v>96</v>
      </c>
      <c r="E100" s="54"/>
      <c r="F100" s="62" t="s">
        <v>7</v>
      </c>
    </row>
    <row r="101" spans="1:6" s="53" customFormat="1" ht="15.5" x14ac:dyDescent="0.25">
      <c r="A101" s="54">
        <f t="shared" si="3"/>
        <v>60</v>
      </c>
      <c r="B101" s="61" t="s">
        <v>147</v>
      </c>
      <c r="C101" s="59" t="s">
        <v>28</v>
      </c>
      <c r="D101" s="60" t="s">
        <v>97</v>
      </c>
      <c r="E101" s="54"/>
      <c r="F101" s="62" t="s">
        <v>7</v>
      </c>
    </row>
    <row r="102" spans="1:6" s="53" customFormat="1" ht="15.75" customHeight="1" x14ac:dyDescent="0.35">
      <c r="A102" s="88" t="s">
        <v>31</v>
      </c>
      <c r="B102" s="89"/>
      <c r="C102" s="89"/>
      <c r="D102" s="89"/>
      <c r="E102" s="90"/>
      <c r="F102" s="54"/>
    </row>
    <row r="103" spans="1:6" s="53" customFormat="1" ht="15.5" x14ac:dyDescent="0.25">
      <c r="A103" s="54">
        <f>A101+1</f>
        <v>61</v>
      </c>
      <c r="B103" s="61" t="s">
        <v>148</v>
      </c>
      <c r="C103" s="59" t="s">
        <v>28</v>
      </c>
      <c r="D103" s="54" t="s">
        <v>98</v>
      </c>
      <c r="E103" s="54"/>
      <c r="F103" s="62" t="s">
        <v>7</v>
      </c>
    </row>
    <row r="104" spans="1:6" s="53" customFormat="1" ht="15.5" x14ac:dyDescent="0.25">
      <c r="A104" s="54">
        <f>A103+1</f>
        <v>62</v>
      </c>
      <c r="B104" s="61" t="s">
        <v>57</v>
      </c>
      <c r="C104" s="59" t="s">
        <v>28</v>
      </c>
      <c r="D104" s="54" t="s">
        <v>99</v>
      </c>
      <c r="E104" s="54"/>
      <c r="F104" s="62" t="s">
        <v>7</v>
      </c>
    </row>
    <row r="105" spans="1:6" s="53" customFormat="1" ht="15.5" x14ac:dyDescent="0.25">
      <c r="A105" s="54">
        <f t="shared" ref="A105:A110" si="4">A104+1</f>
        <v>63</v>
      </c>
      <c r="B105" s="61" t="s">
        <v>44</v>
      </c>
      <c r="C105" s="59" t="s">
        <v>28</v>
      </c>
      <c r="D105" s="54" t="s">
        <v>100</v>
      </c>
      <c r="E105" s="54"/>
      <c r="F105" s="62" t="s">
        <v>7</v>
      </c>
    </row>
    <row r="106" spans="1:6" s="53" customFormat="1" ht="15.5" x14ac:dyDescent="0.25">
      <c r="A106" s="54">
        <f t="shared" si="4"/>
        <v>64</v>
      </c>
      <c r="B106" s="61" t="s">
        <v>136</v>
      </c>
      <c r="C106" s="59" t="s">
        <v>28</v>
      </c>
      <c r="D106" s="54" t="s">
        <v>101</v>
      </c>
      <c r="E106" s="54"/>
      <c r="F106" s="62" t="s">
        <v>7</v>
      </c>
    </row>
    <row r="107" spans="1:6" s="53" customFormat="1" ht="15.5" x14ac:dyDescent="0.25">
      <c r="A107" s="54">
        <f t="shared" si="4"/>
        <v>65</v>
      </c>
      <c r="B107" s="61" t="s">
        <v>137</v>
      </c>
      <c r="C107" s="59" t="s">
        <v>28</v>
      </c>
      <c r="D107" s="54" t="s">
        <v>102</v>
      </c>
      <c r="E107" s="54"/>
      <c r="F107" s="62" t="s">
        <v>7</v>
      </c>
    </row>
    <row r="108" spans="1:6" s="53" customFormat="1" ht="15.5" x14ac:dyDescent="0.25">
      <c r="A108" s="54">
        <f t="shared" si="4"/>
        <v>66</v>
      </c>
      <c r="B108" s="61" t="s">
        <v>138</v>
      </c>
      <c r="C108" s="59" t="s">
        <v>28</v>
      </c>
      <c r="D108" s="54" t="s">
        <v>103</v>
      </c>
      <c r="E108" s="54"/>
      <c r="F108" s="62" t="s">
        <v>7</v>
      </c>
    </row>
    <row r="109" spans="1:6" s="53" customFormat="1" ht="15.5" x14ac:dyDescent="0.25">
      <c r="A109" s="54">
        <f t="shared" si="4"/>
        <v>67</v>
      </c>
      <c r="B109" s="61" t="s">
        <v>139</v>
      </c>
      <c r="C109" s="59" t="s">
        <v>28</v>
      </c>
      <c r="D109" s="54" t="s">
        <v>89</v>
      </c>
      <c r="E109" s="54"/>
      <c r="F109" s="62" t="s">
        <v>7</v>
      </c>
    </row>
    <row r="110" spans="1:6" s="53" customFormat="1" ht="15.5" x14ac:dyDescent="0.25">
      <c r="A110" s="54">
        <f t="shared" si="4"/>
        <v>68</v>
      </c>
      <c r="B110" s="61" t="s">
        <v>140</v>
      </c>
      <c r="C110" s="59" t="s">
        <v>28</v>
      </c>
      <c r="D110" s="54" t="s">
        <v>104</v>
      </c>
      <c r="E110" s="54"/>
      <c r="F110" s="62" t="s">
        <v>7</v>
      </c>
    </row>
    <row r="111" spans="1:6" s="53" customFormat="1" ht="15.75" customHeight="1" x14ac:dyDescent="0.35">
      <c r="A111" s="88" t="s">
        <v>32</v>
      </c>
      <c r="B111" s="89"/>
      <c r="C111" s="89"/>
      <c r="D111" s="89"/>
      <c r="E111" s="90"/>
      <c r="F111" s="54"/>
    </row>
    <row r="112" spans="1:6" s="53" customFormat="1" ht="15.5" x14ac:dyDescent="0.25">
      <c r="A112" s="54">
        <f>A110+1</f>
        <v>69</v>
      </c>
      <c r="B112" s="61" t="s">
        <v>141</v>
      </c>
      <c r="C112" s="59" t="s">
        <v>28</v>
      </c>
      <c r="D112" s="54" t="s">
        <v>105</v>
      </c>
      <c r="E112" s="54"/>
      <c r="F112" s="62" t="s">
        <v>7</v>
      </c>
    </row>
    <row r="113" spans="1:6" s="53" customFormat="1" ht="15.5" x14ac:dyDescent="0.25">
      <c r="A113" s="54">
        <f t="shared" ref="A113" si="5">A112+1</f>
        <v>70</v>
      </c>
      <c r="B113" s="61" t="s">
        <v>126</v>
      </c>
      <c r="C113" s="59" t="s">
        <v>28</v>
      </c>
      <c r="D113" s="54" t="s">
        <v>106</v>
      </c>
      <c r="E113" s="54"/>
      <c r="F113" s="62" t="s">
        <v>7</v>
      </c>
    </row>
    <row r="114" spans="1:6" s="53" customFormat="1" ht="15.5" x14ac:dyDescent="0.25">
      <c r="A114" s="54"/>
      <c r="B114" s="56" t="s">
        <v>107</v>
      </c>
      <c r="C114" s="55" t="s">
        <v>26</v>
      </c>
      <c r="D114" s="57">
        <v>1</v>
      </c>
      <c r="E114" s="54"/>
      <c r="F114" s="54"/>
    </row>
    <row r="115" spans="1:6" s="53" customFormat="1" ht="15.75" customHeight="1" x14ac:dyDescent="0.35">
      <c r="A115" s="88" t="s">
        <v>33</v>
      </c>
      <c r="B115" s="89"/>
      <c r="C115" s="89"/>
      <c r="D115" s="89"/>
      <c r="E115" s="90"/>
      <c r="F115" s="54"/>
    </row>
    <row r="116" spans="1:6" s="53" customFormat="1" ht="15.5" x14ac:dyDescent="0.25">
      <c r="A116" s="54">
        <f>A113+1</f>
        <v>71</v>
      </c>
      <c r="B116" s="46" t="s">
        <v>142</v>
      </c>
      <c r="C116" s="59" t="s">
        <v>28</v>
      </c>
      <c r="D116" s="54" t="s">
        <v>91</v>
      </c>
      <c r="E116" s="54"/>
      <c r="F116" s="62" t="s">
        <v>7</v>
      </c>
    </row>
    <row r="117" spans="1:6" s="53" customFormat="1" ht="15.5" x14ac:dyDescent="0.25">
      <c r="A117" s="54">
        <f>A116+1</f>
        <v>72</v>
      </c>
      <c r="B117" s="61" t="s">
        <v>143</v>
      </c>
      <c r="C117" s="59" t="s">
        <v>28</v>
      </c>
      <c r="D117" s="54" t="s">
        <v>34</v>
      </c>
      <c r="E117" s="54"/>
      <c r="F117" s="62" t="s">
        <v>7</v>
      </c>
    </row>
    <row r="118" spans="1:6" s="53" customFormat="1" ht="15.5" x14ac:dyDescent="0.25">
      <c r="A118" s="54">
        <f>A117+1</f>
        <v>73</v>
      </c>
      <c r="B118" s="61" t="s">
        <v>49</v>
      </c>
      <c r="C118" s="59" t="s">
        <v>28</v>
      </c>
      <c r="D118" s="54" t="s">
        <v>45</v>
      </c>
      <c r="E118" s="54"/>
      <c r="F118" s="62" t="s">
        <v>7</v>
      </c>
    </row>
    <row r="119" spans="1:6" s="53" customFormat="1" ht="15.75" customHeight="1" x14ac:dyDescent="0.35">
      <c r="A119" s="88" t="s">
        <v>27</v>
      </c>
      <c r="B119" s="89"/>
      <c r="C119" s="89"/>
      <c r="D119" s="89"/>
      <c r="E119" s="90"/>
      <c r="F119" s="54"/>
    </row>
    <row r="120" spans="1:6" s="53" customFormat="1" ht="15.5" x14ac:dyDescent="0.25">
      <c r="A120" s="54">
        <f>A118+1</f>
        <v>74</v>
      </c>
      <c r="B120" s="58" t="s">
        <v>55</v>
      </c>
      <c r="C120" s="59" t="s">
        <v>28</v>
      </c>
      <c r="D120" s="54" t="s">
        <v>39</v>
      </c>
      <c r="E120" s="54"/>
      <c r="F120" s="62" t="s">
        <v>7</v>
      </c>
    </row>
    <row r="121" spans="1:6" s="53" customFormat="1" ht="31" x14ac:dyDescent="0.25">
      <c r="A121" s="54">
        <f>A120+1</f>
        <v>75</v>
      </c>
      <c r="B121" s="58" t="s">
        <v>50</v>
      </c>
      <c r="C121" s="59" t="s">
        <v>28</v>
      </c>
      <c r="D121" s="60" t="s">
        <v>29</v>
      </c>
      <c r="E121" s="54"/>
      <c r="F121" s="62" t="s">
        <v>7</v>
      </c>
    </row>
    <row r="122" spans="1:6" s="53" customFormat="1" ht="15.75" customHeight="1" x14ac:dyDescent="0.35">
      <c r="A122" s="88" t="s">
        <v>30</v>
      </c>
      <c r="B122" s="89"/>
      <c r="C122" s="89"/>
      <c r="D122" s="89"/>
      <c r="E122" s="90"/>
      <c r="F122" s="54"/>
    </row>
    <row r="123" spans="1:6" s="53" customFormat="1" ht="15.5" x14ac:dyDescent="0.25">
      <c r="A123" s="54">
        <f>A121+1</f>
        <v>76</v>
      </c>
      <c r="B123" s="61" t="s">
        <v>56</v>
      </c>
      <c r="C123" s="59" t="s">
        <v>28</v>
      </c>
      <c r="D123" s="54" t="s">
        <v>92</v>
      </c>
      <c r="E123" s="54"/>
      <c r="F123" s="62" t="s">
        <v>7</v>
      </c>
    </row>
    <row r="124" spans="1:6" s="53" customFormat="1" ht="15.5" x14ac:dyDescent="0.25">
      <c r="A124" s="54">
        <f>A123+1</f>
        <v>77</v>
      </c>
      <c r="B124" s="61" t="s">
        <v>129</v>
      </c>
      <c r="C124" s="59" t="s">
        <v>19</v>
      </c>
      <c r="D124" s="54">
        <v>6</v>
      </c>
      <c r="E124" s="54"/>
      <c r="F124" s="62" t="s">
        <v>7</v>
      </c>
    </row>
    <row r="125" spans="1:6" s="53" customFormat="1" ht="15.5" x14ac:dyDescent="0.25">
      <c r="A125" s="54">
        <f t="shared" ref="A125:A134" si="6">A124+1</f>
        <v>78</v>
      </c>
      <c r="B125" s="61" t="s">
        <v>18</v>
      </c>
      <c r="C125" s="59" t="s">
        <v>28</v>
      </c>
      <c r="D125" s="54" t="s">
        <v>35</v>
      </c>
      <c r="E125" s="54"/>
      <c r="F125" s="62" t="s">
        <v>7</v>
      </c>
    </row>
    <row r="126" spans="1:6" s="53" customFormat="1" ht="15.5" x14ac:dyDescent="0.25">
      <c r="A126" s="54">
        <f t="shared" si="6"/>
        <v>79</v>
      </c>
      <c r="B126" s="61" t="s">
        <v>58</v>
      </c>
      <c r="C126" s="59" t="s">
        <v>28</v>
      </c>
      <c r="D126" s="54" t="s">
        <v>36</v>
      </c>
      <c r="E126" s="54"/>
      <c r="F126" s="62" t="s">
        <v>7</v>
      </c>
    </row>
    <row r="127" spans="1:6" s="53" customFormat="1" ht="15.5" x14ac:dyDescent="0.25">
      <c r="A127" s="54">
        <f t="shared" si="6"/>
        <v>80</v>
      </c>
      <c r="B127" s="61" t="s">
        <v>43</v>
      </c>
      <c r="C127" s="59" t="s">
        <v>28</v>
      </c>
      <c r="D127" s="54" t="s">
        <v>37</v>
      </c>
      <c r="E127" s="54"/>
      <c r="F127" s="62" t="s">
        <v>7</v>
      </c>
    </row>
    <row r="128" spans="1:6" s="53" customFormat="1" ht="15.5" x14ac:dyDescent="0.25">
      <c r="A128" s="54">
        <f t="shared" si="6"/>
        <v>81</v>
      </c>
      <c r="B128" s="61" t="s">
        <v>59</v>
      </c>
      <c r="C128" s="59" t="s">
        <v>28</v>
      </c>
      <c r="D128" s="54" t="s">
        <v>40</v>
      </c>
      <c r="E128" s="54"/>
      <c r="F128" s="62" t="s">
        <v>7</v>
      </c>
    </row>
    <row r="129" spans="1:6" s="53" customFormat="1" ht="15.5" x14ac:dyDescent="0.25">
      <c r="A129" s="54">
        <f t="shared" si="6"/>
        <v>82</v>
      </c>
      <c r="B129" s="61" t="s">
        <v>144</v>
      </c>
      <c r="C129" s="59" t="s">
        <v>28</v>
      </c>
      <c r="D129" s="54" t="s">
        <v>93</v>
      </c>
      <c r="E129" s="54"/>
      <c r="F129" s="62" t="s">
        <v>7</v>
      </c>
    </row>
    <row r="130" spans="1:6" s="53" customFormat="1" ht="15.5" x14ac:dyDescent="0.25">
      <c r="A130" s="54">
        <f t="shared" si="6"/>
        <v>83</v>
      </c>
      <c r="B130" s="61" t="s">
        <v>145</v>
      </c>
      <c r="C130" s="59" t="s">
        <v>28</v>
      </c>
      <c r="D130" s="60" t="s">
        <v>94</v>
      </c>
      <c r="E130" s="54"/>
      <c r="F130" s="62" t="s">
        <v>7</v>
      </c>
    </row>
    <row r="131" spans="1:6" s="53" customFormat="1" ht="15.5" x14ac:dyDescent="0.25">
      <c r="A131" s="54">
        <f t="shared" si="6"/>
        <v>84</v>
      </c>
      <c r="B131" s="61" t="s">
        <v>149</v>
      </c>
      <c r="C131" s="59" t="s">
        <v>28</v>
      </c>
      <c r="D131" s="60" t="s">
        <v>108</v>
      </c>
      <c r="E131" s="54"/>
      <c r="F131" s="62" t="s">
        <v>7</v>
      </c>
    </row>
    <row r="132" spans="1:6" s="53" customFormat="1" ht="15.5" x14ac:dyDescent="0.25">
      <c r="A132" s="54">
        <f t="shared" si="6"/>
        <v>85</v>
      </c>
      <c r="B132" s="61" t="s">
        <v>135</v>
      </c>
      <c r="C132" s="59" t="s">
        <v>28</v>
      </c>
      <c r="D132" s="60" t="s">
        <v>95</v>
      </c>
      <c r="E132" s="54"/>
      <c r="F132" s="62" t="s">
        <v>7</v>
      </c>
    </row>
    <row r="133" spans="1:6" s="53" customFormat="1" ht="15.5" x14ac:dyDescent="0.25">
      <c r="A133" s="54">
        <f t="shared" si="6"/>
        <v>86</v>
      </c>
      <c r="B133" s="61" t="s">
        <v>146</v>
      </c>
      <c r="C133" s="59" t="s">
        <v>28</v>
      </c>
      <c r="D133" s="60" t="s">
        <v>96</v>
      </c>
      <c r="E133" s="54"/>
      <c r="F133" s="62" t="s">
        <v>7</v>
      </c>
    </row>
    <row r="134" spans="1:6" s="53" customFormat="1" ht="15.5" x14ac:dyDescent="0.25">
      <c r="A134" s="54">
        <f t="shared" si="6"/>
        <v>87</v>
      </c>
      <c r="B134" s="61" t="s">
        <v>150</v>
      </c>
      <c r="C134" s="59" t="s">
        <v>28</v>
      </c>
      <c r="D134" s="60" t="s">
        <v>97</v>
      </c>
      <c r="E134" s="54"/>
      <c r="F134" s="62" t="s">
        <v>7</v>
      </c>
    </row>
    <row r="135" spans="1:6" s="53" customFormat="1" ht="15.75" customHeight="1" x14ac:dyDescent="0.35">
      <c r="A135" s="88" t="s">
        <v>31</v>
      </c>
      <c r="B135" s="89"/>
      <c r="C135" s="89"/>
      <c r="D135" s="89"/>
      <c r="E135" s="90"/>
      <c r="F135" s="54"/>
    </row>
    <row r="136" spans="1:6" s="53" customFormat="1" ht="15.5" x14ac:dyDescent="0.25">
      <c r="A136" s="54">
        <f>A134+1</f>
        <v>88</v>
      </c>
      <c r="B136" s="61" t="s">
        <v>148</v>
      </c>
      <c r="C136" s="59" t="s">
        <v>28</v>
      </c>
      <c r="D136" s="54" t="s">
        <v>98</v>
      </c>
      <c r="E136" s="54"/>
      <c r="F136" s="62" t="s">
        <v>7</v>
      </c>
    </row>
    <row r="137" spans="1:6" s="53" customFormat="1" ht="15.5" x14ac:dyDescent="0.25">
      <c r="A137" s="54">
        <f>A136+1</f>
        <v>89</v>
      </c>
      <c r="B137" s="61" t="s">
        <v>57</v>
      </c>
      <c r="C137" s="59" t="s">
        <v>28</v>
      </c>
      <c r="D137" s="54" t="s">
        <v>109</v>
      </c>
      <c r="E137" s="54"/>
      <c r="F137" s="62" t="s">
        <v>7</v>
      </c>
    </row>
    <row r="138" spans="1:6" s="53" customFormat="1" ht="15.5" x14ac:dyDescent="0.25">
      <c r="A138" s="54">
        <f t="shared" ref="A138:A143" si="7">A137+1</f>
        <v>90</v>
      </c>
      <c r="B138" s="61" t="s">
        <v>44</v>
      </c>
      <c r="C138" s="59" t="s">
        <v>28</v>
      </c>
      <c r="D138" s="54" t="s">
        <v>110</v>
      </c>
      <c r="E138" s="54"/>
      <c r="F138" s="62" t="s">
        <v>7</v>
      </c>
    </row>
    <row r="139" spans="1:6" s="53" customFormat="1" ht="15.5" x14ac:dyDescent="0.25">
      <c r="A139" s="54">
        <f t="shared" si="7"/>
        <v>91</v>
      </c>
      <c r="B139" s="61" t="s">
        <v>136</v>
      </c>
      <c r="C139" s="59" t="s">
        <v>28</v>
      </c>
      <c r="D139" s="54" t="s">
        <v>101</v>
      </c>
      <c r="E139" s="54"/>
      <c r="F139" s="62" t="s">
        <v>7</v>
      </c>
    </row>
    <row r="140" spans="1:6" s="53" customFormat="1" ht="15.5" x14ac:dyDescent="0.25">
      <c r="A140" s="54">
        <f t="shared" si="7"/>
        <v>92</v>
      </c>
      <c r="B140" s="61" t="s">
        <v>137</v>
      </c>
      <c r="C140" s="59" t="s">
        <v>28</v>
      </c>
      <c r="D140" s="54" t="s">
        <v>111</v>
      </c>
      <c r="E140" s="54"/>
      <c r="F140" s="62" t="s">
        <v>7</v>
      </c>
    </row>
    <row r="141" spans="1:6" s="53" customFormat="1" ht="15.5" x14ac:dyDescent="0.25">
      <c r="A141" s="54">
        <f t="shared" si="7"/>
        <v>93</v>
      </c>
      <c r="B141" s="61" t="s">
        <v>138</v>
      </c>
      <c r="C141" s="59" t="s">
        <v>28</v>
      </c>
      <c r="D141" s="54" t="s">
        <v>96</v>
      </c>
      <c r="E141" s="54"/>
      <c r="F141" s="62" t="s">
        <v>7</v>
      </c>
    </row>
    <row r="142" spans="1:6" s="53" customFormat="1" ht="15.5" x14ac:dyDescent="0.25">
      <c r="A142" s="54">
        <f t="shared" si="7"/>
        <v>94</v>
      </c>
      <c r="B142" s="61" t="s">
        <v>139</v>
      </c>
      <c r="C142" s="59" t="s">
        <v>28</v>
      </c>
      <c r="D142" s="54" t="s">
        <v>38</v>
      </c>
      <c r="E142" s="54"/>
      <c r="F142" s="62" t="s">
        <v>7</v>
      </c>
    </row>
    <row r="143" spans="1:6" s="53" customFormat="1" ht="15.5" x14ac:dyDescent="0.25">
      <c r="A143" s="54">
        <f t="shared" si="7"/>
        <v>95</v>
      </c>
      <c r="B143" s="61" t="s">
        <v>140</v>
      </c>
      <c r="C143" s="59" t="s">
        <v>28</v>
      </c>
      <c r="D143" s="54" t="s">
        <v>112</v>
      </c>
      <c r="E143" s="54"/>
      <c r="F143" s="62" t="s">
        <v>7</v>
      </c>
    </row>
    <row r="144" spans="1:6" s="53" customFormat="1" ht="15.75" customHeight="1" x14ac:dyDescent="0.35">
      <c r="A144" s="88" t="s">
        <v>32</v>
      </c>
      <c r="B144" s="89"/>
      <c r="C144" s="89"/>
      <c r="D144" s="89"/>
      <c r="E144" s="90"/>
      <c r="F144" s="54"/>
    </row>
    <row r="145" spans="1:6" s="53" customFormat="1" ht="15.5" x14ac:dyDescent="0.25">
      <c r="A145" s="54">
        <f>A143+1</f>
        <v>96</v>
      </c>
      <c r="B145" s="61" t="s">
        <v>141</v>
      </c>
      <c r="C145" s="59" t="s">
        <v>28</v>
      </c>
      <c r="D145" s="54" t="s">
        <v>105</v>
      </c>
      <c r="E145" s="54"/>
      <c r="F145" s="62" t="s">
        <v>7</v>
      </c>
    </row>
    <row r="146" spans="1:6" s="53" customFormat="1" ht="15.5" x14ac:dyDescent="0.25">
      <c r="A146" s="54">
        <f t="shared" ref="A146" si="8">A145+1</f>
        <v>97</v>
      </c>
      <c r="B146" s="61" t="s">
        <v>126</v>
      </c>
      <c r="C146" s="59" t="s">
        <v>28</v>
      </c>
      <c r="D146" s="54" t="s">
        <v>106</v>
      </c>
      <c r="E146" s="54"/>
      <c r="F146" s="62" t="s">
        <v>7</v>
      </c>
    </row>
    <row r="147" spans="1:6" s="53" customFormat="1" ht="15.5" x14ac:dyDescent="0.25">
      <c r="A147" s="83" t="s">
        <v>113</v>
      </c>
      <c r="B147" s="84"/>
      <c r="C147" s="84"/>
      <c r="D147" s="84"/>
      <c r="E147" s="85"/>
      <c r="F147" s="54"/>
    </row>
    <row r="148" spans="1:6" s="53" customFormat="1" ht="15.75" customHeight="1" x14ac:dyDescent="0.35">
      <c r="A148" s="88" t="s">
        <v>30</v>
      </c>
      <c r="B148" s="89"/>
      <c r="C148" s="89"/>
      <c r="D148" s="89"/>
      <c r="E148" s="90"/>
      <c r="F148" s="54"/>
    </row>
    <row r="149" spans="1:6" s="53" customFormat="1" ht="15.5" x14ac:dyDescent="0.25">
      <c r="A149" s="54">
        <f>A146+1</f>
        <v>98</v>
      </c>
      <c r="B149" s="61" t="s">
        <v>129</v>
      </c>
      <c r="C149" s="59" t="s">
        <v>19</v>
      </c>
      <c r="D149" s="54">
        <v>1</v>
      </c>
      <c r="E149" s="54"/>
      <c r="F149" s="62" t="s">
        <v>7</v>
      </c>
    </row>
    <row r="150" spans="1:6" s="53" customFormat="1" ht="15.5" x14ac:dyDescent="0.25">
      <c r="A150" s="54">
        <f>A149+1</f>
        <v>99</v>
      </c>
      <c r="B150" s="61" t="s">
        <v>151</v>
      </c>
      <c r="C150" s="59" t="s">
        <v>28</v>
      </c>
      <c r="D150" s="60" t="s">
        <v>114</v>
      </c>
      <c r="E150" s="54"/>
      <c r="F150" s="62" t="s">
        <v>7</v>
      </c>
    </row>
    <row r="151" spans="1:6" s="53" customFormat="1" ht="15.5" x14ac:dyDescent="0.25">
      <c r="A151" s="54">
        <f>A150+1</f>
        <v>100</v>
      </c>
      <c r="B151" s="61" t="s">
        <v>152</v>
      </c>
      <c r="C151" s="59" t="s">
        <v>28</v>
      </c>
      <c r="D151" s="60" t="s">
        <v>115</v>
      </c>
      <c r="E151" s="54"/>
      <c r="F151" s="62" t="s">
        <v>7</v>
      </c>
    </row>
    <row r="152" spans="1:6" s="53" customFormat="1" ht="15.5" x14ac:dyDescent="0.25">
      <c r="A152" s="54">
        <f>A151+1</f>
        <v>101</v>
      </c>
      <c r="B152" s="61" t="s">
        <v>153</v>
      </c>
      <c r="C152" s="59" t="s">
        <v>28</v>
      </c>
      <c r="D152" s="60" t="s">
        <v>47</v>
      </c>
      <c r="E152" s="54"/>
      <c r="F152" s="62" t="s">
        <v>7</v>
      </c>
    </row>
    <row r="153" spans="1:6" s="53" customFormat="1" ht="15.75" customHeight="1" x14ac:dyDescent="0.35">
      <c r="A153" s="88" t="s">
        <v>31</v>
      </c>
      <c r="B153" s="89"/>
      <c r="C153" s="89"/>
      <c r="D153" s="89"/>
      <c r="E153" s="90"/>
      <c r="F153" s="62" t="s">
        <v>7</v>
      </c>
    </row>
    <row r="154" spans="1:6" s="53" customFormat="1" ht="15.5" x14ac:dyDescent="0.25">
      <c r="A154" s="54">
        <f>A152+1</f>
        <v>102</v>
      </c>
      <c r="B154" s="61" t="s">
        <v>57</v>
      </c>
      <c r="C154" s="59" t="s">
        <v>28</v>
      </c>
      <c r="D154" s="54" t="s">
        <v>116</v>
      </c>
      <c r="E154" s="54"/>
      <c r="F154" s="62" t="s">
        <v>7</v>
      </c>
    </row>
    <row r="155" spans="1:6" s="53" customFormat="1" ht="15.5" x14ac:dyDescent="0.25">
      <c r="A155" s="54">
        <f>A154+1</f>
        <v>103</v>
      </c>
      <c r="B155" s="61" t="s">
        <v>44</v>
      </c>
      <c r="C155" s="59" t="s">
        <v>28</v>
      </c>
      <c r="D155" s="54" t="s">
        <v>117</v>
      </c>
      <c r="E155" s="54"/>
      <c r="F155" s="62" t="s">
        <v>7</v>
      </c>
    </row>
    <row r="156" spans="1:6" s="53" customFormat="1" ht="15.5" x14ac:dyDescent="0.25">
      <c r="A156" s="54">
        <f t="shared" ref="A156:A158" si="9">A155+1</f>
        <v>104</v>
      </c>
      <c r="B156" s="61" t="s">
        <v>136</v>
      </c>
      <c r="C156" s="59" t="s">
        <v>28</v>
      </c>
      <c r="D156" s="54" t="s">
        <v>118</v>
      </c>
      <c r="E156" s="54"/>
      <c r="F156" s="62" t="s">
        <v>7</v>
      </c>
    </row>
    <row r="157" spans="1:6" s="53" customFormat="1" ht="15.5" x14ac:dyDescent="0.25">
      <c r="A157" s="54">
        <f t="shared" si="9"/>
        <v>105</v>
      </c>
      <c r="B157" s="61" t="s">
        <v>154</v>
      </c>
      <c r="C157" s="59" t="s">
        <v>28</v>
      </c>
      <c r="D157" s="54" t="s">
        <v>119</v>
      </c>
      <c r="E157" s="54"/>
      <c r="F157" s="62" t="s">
        <v>7</v>
      </c>
    </row>
    <row r="158" spans="1:6" s="53" customFormat="1" ht="15.5" x14ac:dyDescent="0.25">
      <c r="A158" s="54">
        <f t="shared" si="9"/>
        <v>106</v>
      </c>
      <c r="B158" s="61" t="s">
        <v>137</v>
      </c>
      <c r="C158" s="59" t="s">
        <v>28</v>
      </c>
      <c r="D158" s="54" t="s">
        <v>120</v>
      </c>
      <c r="E158" s="54"/>
      <c r="F158" s="62" t="s">
        <v>7</v>
      </c>
    </row>
    <row r="159" spans="1:6" s="53" customFormat="1" ht="15.5" x14ac:dyDescent="0.25">
      <c r="A159" s="83" t="s">
        <v>41</v>
      </c>
      <c r="B159" s="84"/>
      <c r="C159" s="84"/>
      <c r="D159" s="84"/>
      <c r="E159" s="85"/>
      <c r="F159" s="54"/>
    </row>
    <row r="160" spans="1:6" s="53" customFormat="1" ht="15.5" x14ac:dyDescent="0.25">
      <c r="A160" s="54">
        <f>A158+1</f>
        <v>107</v>
      </c>
      <c r="B160" s="46" t="s">
        <v>155</v>
      </c>
      <c r="C160" s="55" t="s">
        <v>19</v>
      </c>
      <c r="D160" s="54">
        <v>2710</v>
      </c>
      <c r="E160" s="62" t="s">
        <v>7</v>
      </c>
      <c r="F160" s="62"/>
    </row>
    <row r="161" spans="1:7" ht="15.75" customHeight="1" x14ac:dyDescent="0.3">
      <c r="D161" s="25"/>
    </row>
    <row r="162" spans="1:7" ht="15.5" x14ac:dyDescent="0.35">
      <c r="A162" s="102" t="s">
        <v>16</v>
      </c>
      <c r="B162" s="102"/>
      <c r="C162" s="102"/>
      <c r="D162" s="26"/>
      <c r="E162" s="10"/>
      <c r="F162" s="10"/>
      <c r="G162" s="16"/>
    </row>
    <row r="163" spans="1:7" ht="15.5" x14ac:dyDescent="0.35">
      <c r="A163" s="63"/>
      <c r="B163" s="63"/>
      <c r="C163" s="63"/>
      <c r="D163" s="26"/>
      <c r="E163" s="10"/>
      <c r="F163" s="10"/>
      <c r="G163" s="16"/>
    </row>
    <row r="164" spans="1:7" ht="17.25" customHeight="1" x14ac:dyDescent="0.35">
      <c r="A164" s="17"/>
      <c r="B164" s="12"/>
      <c r="C164" s="18"/>
      <c r="D164" s="29"/>
      <c r="E164" s="67"/>
      <c r="F164" s="11"/>
      <c r="G164" s="16"/>
    </row>
    <row r="165" spans="1:7" s="19" customFormat="1" ht="26.25" customHeight="1" x14ac:dyDescent="0.35">
      <c r="A165" s="20"/>
      <c r="B165" s="5"/>
      <c r="C165" s="13"/>
      <c r="D165" s="27"/>
      <c r="E165" s="68"/>
    </row>
    <row r="166" spans="1:7" s="19" customFormat="1" ht="13.5" customHeight="1" x14ac:dyDescent="0.35">
      <c r="A166" s="14"/>
      <c r="B166" s="5"/>
      <c r="C166" s="13"/>
      <c r="D166" s="27"/>
      <c r="E166" s="68"/>
    </row>
    <row r="167" spans="1:7" s="19" customFormat="1" ht="15" customHeight="1" x14ac:dyDescent="0.35">
      <c r="A167" s="17"/>
      <c r="B167" s="5"/>
      <c r="C167" s="22"/>
      <c r="D167" s="27"/>
      <c r="E167" s="69"/>
    </row>
    <row r="168" spans="1:7" s="19" customFormat="1" ht="8.25" customHeight="1" x14ac:dyDescent="0.35">
      <c r="A168" s="17"/>
      <c r="B168" s="5"/>
      <c r="C168" s="13"/>
      <c r="D168" s="27"/>
      <c r="E168" s="68"/>
    </row>
    <row r="169" spans="1:7" s="19" customFormat="1" ht="16.5" customHeight="1" x14ac:dyDescent="0.35">
      <c r="A169" s="21"/>
      <c r="B169" s="5"/>
      <c r="C169" s="22"/>
      <c r="D169" s="27"/>
      <c r="E169" s="69"/>
    </row>
  </sheetData>
  <mergeCells count="41">
    <mergeCell ref="A162:C162"/>
    <mergeCell ref="A18:F18"/>
    <mergeCell ref="E4:F4"/>
    <mergeCell ref="E7:F7"/>
    <mergeCell ref="A19:F19"/>
    <mergeCell ref="A32:E32"/>
    <mergeCell ref="A34:E34"/>
    <mergeCell ref="A39:E39"/>
    <mergeCell ref="A46:E46"/>
    <mergeCell ref="A22:F22"/>
    <mergeCell ref="A90:E90"/>
    <mergeCell ref="A48:E48"/>
    <mergeCell ref="A53:E53"/>
    <mergeCell ref="A60:E60"/>
    <mergeCell ref="A62:E62"/>
    <mergeCell ref="A65:E65"/>
    <mergeCell ref="G6:H6"/>
    <mergeCell ref="A15:A16"/>
    <mergeCell ref="B15:B16"/>
    <mergeCell ref="C15:C16"/>
    <mergeCell ref="E15:F15"/>
    <mergeCell ref="A11:F11"/>
    <mergeCell ref="A12:F12"/>
    <mergeCell ref="A13:F13"/>
    <mergeCell ref="D15:D16"/>
    <mergeCell ref="A159:E159"/>
    <mergeCell ref="A24:F24"/>
    <mergeCell ref="A135:E135"/>
    <mergeCell ref="A144:E144"/>
    <mergeCell ref="A147:E147"/>
    <mergeCell ref="A148:E148"/>
    <mergeCell ref="A153:E153"/>
    <mergeCell ref="A102:E102"/>
    <mergeCell ref="A111:E111"/>
    <mergeCell ref="A115:E115"/>
    <mergeCell ref="A119:E119"/>
    <mergeCell ref="A122:E122"/>
    <mergeCell ref="A71:E71"/>
    <mergeCell ref="A79:E79"/>
    <mergeCell ref="A83:E83"/>
    <mergeCell ref="A87:E87"/>
  </mergeCells>
  <pageMargins left="0.78740157480314965" right="0.19685039370078741" top="0.19685039370078741" bottom="0.19685039370078741" header="0.11811023622047245" footer="0.11811023622047245"/>
  <pageSetup paperSize="9" scale="70" fitToHeight="0" orientation="portrait" r:id="rId1"/>
  <ignoredErrors>
    <ignoredError sqref="A20 D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AvaevMV</dc:creator>
  <cp:lastModifiedBy>Гулидова Мария Андреевна</cp:lastModifiedBy>
  <cp:lastPrinted>2018-05-04T13:27:19Z</cp:lastPrinted>
  <dcterms:created xsi:type="dcterms:W3CDTF">2015-02-19T05:51:13Z</dcterms:created>
  <dcterms:modified xsi:type="dcterms:W3CDTF">2025-03-31T07:39:01Z</dcterms:modified>
</cp:coreProperties>
</file>